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0" windowWidth="12120" windowHeight="9120" tabRatio="536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'Лист1'!$A$1:$G$210</definedName>
    <definedName name="прил8">#REF!</definedName>
  </definedNames>
  <calcPr fullCalcOnLoad="1"/>
</workbook>
</file>

<file path=xl/sharedStrings.xml><?xml version="1.0" encoding="utf-8"?>
<sst xmlns="http://schemas.openxmlformats.org/spreadsheetml/2006/main" count="379" uniqueCount="164">
  <si>
    <t>Код целевой статьи</t>
  </si>
  <si>
    <t>Код вида расходов</t>
  </si>
  <si>
    <t>Коммунальное хозяйство</t>
  </si>
  <si>
    <t>Центральный аппарат</t>
  </si>
  <si>
    <t>Наименование</t>
  </si>
  <si>
    <t>Библиотеки</t>
  </si>
  <si>
    <t>Культура</t>
  </si>
  <si>
    <t>Реализация государственных функций в области национальной экономики</t>
  </si>
  <si>
    <t>Другие вопросы в области национальной экономики</t>
  </si>
  <si>
    <t>Благоустройство</t>
  </si>
  <si>
    <t>Уличное освещение</t>
  </si>
  <si>
    <t>Озеленение</t>
  </si>
  <si>
    <t>Музеи и постоянные выставки</t>
  </si>
  <si>
    <t>Жилищное хозяйство</t>
  </si>
  <si>
    <t>Мероприятия по предупреждению и ликвидации последствий чрезвычайных ситуаций и стихийных бедствий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</si>
  <si>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</si>
  <si>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</si>
  <si>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Поддержка коммунального хозяйства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</si>
  <si>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</si>
  <si>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</si>
  <si>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Предупреждение и ликвидация последствий чрезвычайных ситуаций природного и техногенного характера</t>
  </si>
  <si>
    <t>Организация и содержание мест захоронения</t>
  </si>
  <si>
    <t>Код раздела</t>
  </si>
  <si>
    <t>Код  подраздела</t>
  </si>
  <si>
    <t>Молодежная политика и оздоровление детей</t>
  </si>
  <si>
    <t>Пенсионное обеспечение</t>
  </si>
  <si>
    <t>Доплаты к пенсиям, дополнительное пенсионное обеспечение</t>
  </si>
  <si>
    <t>Доплата к пенсиям государственных служащих субъектов Российской Федерации и муниципальных служащих</t>
  </si>
  <si>
    <t>Всего</t>
  </si>
  <si>
    <t>Целевые программы муниципальных образований</t>
  </si>
  <si>
    <t xml:space="preserve">Физическая культура </t>
  </si>
  <si>
    <t>Муниципальная целевая программа "Молодежная политика на территории Волосовского городского поселения в 2011-2013 годах"</t>
  </si>
  <si>
    <t>Муниципальная целевая программа "Культурная политика на территории Волосовского городского поселения в 2011-2013 годах"</t>
  </si>
  <si>
    <t>Муниципальная целевая программа "Физическая культура и спорт на территории Волосовского городского поселения в 2011-2013 годах"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</si>
  <si>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</si>
  <si>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</si>
  <si>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Иные межбюджетные трансферты </t>
  </si>
  <si>
    <t>Выполнение функций органами местного самоуправления (межбюджетные трансферты в бюджет Волосовского муниципального района на исполнение полномочий по исполнению части функций по обеспечению бюджетного процесса в поселениях)</t>
  </si>
  <si>
    <t>Учреждения культуры и мероприятия в сфере культуры и кинематографии</t>
  </si>
  <si>
    <t>Выполнение функций органами местного самоуправления (межбюджетные трансферты в бюджет Волосовского муниципального района на выполнение полномочий в сфере градостроительной деятельности)</t>
  </si>
  <si>
    <t>Защита населения и территории от чрезвычайных ситуаций природного и техногенного характера, гражданская оборона</t>
  </si>
  <si>
    <t>002 00 00</t>
  </si>
  <si>
    <t>002 04 00</t>
  </si>
  <si>
    <t>002 04 01</t>
  </si>
  <si>
    <t>002 04 24</t>
  </si>
  <si>
    <t>002 08 00</t>
  </si>
  <si>
    <t>002 04 23</t>
  </si>
  <si>
    <t>218 00 00</t>
  </si>
  <si>
    <t>218 01 00</t>
  </si>
  <si>
    <t>795 00 00</t>
  </si>
  <si>
    <t>795 00 05</t>
  </si>
  <si>
    <t>340 00 00</t>
  </si>
  <si>
    <t>340 03 00</t>
  </si>
  <si>
    <t>351 00 00</t>
  </si>
  <si>
    <t>351 05 00</t>
  </si>
  <si>
    <t>600 00 00</t>
  </si>
  <si>
    <t>600 01 00</t>
  </si>
  <si>
    <t>600 03 00</t>
  </si>
  <si>
    <t>600 04 00</t>
  </si>
  <si>
    <t>600 05 00</t>
  </si>
  <si>
    <t>600 05 10</t>
  </si>
  <si>
    <t>600 05 27</t>
  </si>
  <si>
    <t>600 05 28</t>
  </si>
  <si>
    <t>795 00 22</t>
  </si>
  <si>
    <t>440 00 00</t>
  </si>
  <si>
    <t>440 99 00</t>
  </si>
  <si>
    <t>441 00 00</t>
  </si>
  <si>
    <t>441 99 00</t>
  </si>
  <si>
    <t>442 00 00</t>
  </si>
  <si>
    <t>442 99 00</t>
  </si>
  <si>
    <t>795 00 21</t>
  </si>
  <si>
    <t>491 00 00</t>
  </si>
  <si>
    <t>491 01 00</t>
  </si>
  <si>
    <t>795 00 23</t>
  </si>
  <si>
    <t>Поддержка жилищного хозяйства</t>
  </si>
  <si>
    <t>350 0000</t>
  </si>
  <si>
    <t>Мероприятия в области жилищного хозяйства</t>
  </si>
  <si>
    <t xml:space="preserve">Муниципальная целевая программа "Профилактика правонарушений в муниципальном образовании Волосовский муниципальный район Ленинградской области на 2011-2013 годы" </t>
  </si>
  <si>
    <t>Подготовка населения и организаций  к  действиям в чрезвычайной  ситуации в мирное и военное время</t>
  </si>
  <si>
    <t>219 01 00</t>
  </si>
  <si>
    <t>Резервные фонды</t>
  </si>
  <si>
    <t>070 00 00</t>
  </si>
  <si>
    <t>Резервные фонды местных администраций</t>
  </si>
  <si>
    <t>070 05 00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</si>
  <si>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</si>
  <si>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</si>
  <si>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</si>
  <si>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</si>
  <si>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</si>
  <si>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ФИЗИЧЕСКАЯ КУЛЬТУРА И СПОРТ</t>
  </si>
  <si>
    <t>Волосовского муниципального района Ленинградской области</t>
  </si>
  <si>
    <t>521 02 23</t>
  </si>
  <si>
    <t>521 02 00</t>
  </si>
  <si>
    <t>315 00 00</t>
  </si>
  <si>
    <t>315 01 03</t>
  </si>
  <si>
    <t>Дорожное хозяйство (дорожные фонды)</t>
  </si>
  <si>
    <t xml:space="preserve">Дорожное хозяйство 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</si>
  <si>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</si>
  <si>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</t>
  </si>
  <si>
    <t>Ремонт и содержание дорог общего пользования муниципального значения и сооружений на них</t>
  </si>
  <si>
    <t>Глава  местной администрации (исполнительно-распорядительного органа местного самоуправления)</t>
  </si>
  <si>
    <t>Обеспечение деятельности подведомственных учреждений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</si>
  <si>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</si>
  <si>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КУЛЬТУРА, КИНЕМАТОГРАФИЯ</t>
  </si>
  <si>
    <t>Уплата прочих налогов, сборов и иных платежей</t>
  </si>
  <si>
    <t>Резервные средства</t>
  </si>
  <si>
    <t>Расходы на выплаты персоналу казенных учреждений</t>
  </si>
  <si>
    <t>Субсидии юридическим лицам (кроме муниципальных учреждений) физическим лицам - производителям товаров, работ, услуг)</t>
  </si>
  <si>
    <t>Расходы на выплаты персоналу казеных учреждений</t>
  </si>
  <si>
    <t xml:space="preserve"> Расходы на выплаты персоналу казеных учреждений (платные услуги)</t>
  </si>
  <si>
    <t>522 00 00</t>
  </si>
  <si>
    <t>522 02 00</t>
  </si>
  <si>
    <t>522 04 00</t>
  </si>
  <si>
    <t>Долгосрочная целевая программа "Культура Ленинградской области на 2011-2013 годы"</t>
  </si>
  <si>
    <t>Долгосрочная целевая программа "Развитие информационного общества в Ленинградской области" на 2011-2013 годы</t>
  </si>
  <si>
    <t>Долгосрочные целевые программы</t>
  </si>
  <si>
    <t>Фонд оплаты труда и страховые взносы</t>
  </si>
  <si>
    <t>Иные выплаты персоналу, за исключением фонда оплаты труда</t>
  </si>
  <si>
    <t>Иные закупки товаров, работ,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</si>
  <si>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</si>
  <si>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</si>
  <si>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налогов, сборов и иных платежей</t>
  </si>
  <si>
    <t xml:space="preserve">Иные закупки товаров, работ, услуг для государственных (муниципальных) нужд </t>
  </si>
  <si>
    <t>Мероприятия по землеустройству и землепользованию</t>
  </si>
  <si>
    <t xml:space="preserve">Расходы на выплаты персоналу казеных учреждений </t>
  </si>
  <si>
    <t>Прочая закупка товаров, работ и услуг для государственных (муниципальных) нужд (за счет межбюджетных трансфертов из бюджета Волосовского муниципального района)</t>
  </si>
  <si>
    <t>Прочая закупка товаров, работ и услуг для государственных (муниципальных) нужд  (софинансирование из бюджета Волосовского городского поселения)</t>
  </si>
  <si>
    <t>Прочая закупка товаров, работ и услуг для государственных (муниципальных) нужд (платные услуги)</t>
  </si>
  <si>
    <t>Закупка товаров, работ, услуг в сфере информационно-коммуникационных технологий (платные услуги)</t>
  </si>
  <si>
    <t>Фонд оплаты труда и страховые взносы (межпоселенческая библиотека за счет межбюджетных трансфертов из бюджета Волосовского муниципального района)</t>
  </si>
  <si>
    <t>Иные выплаты персоналу, за исключением фонда оплаты труда (межпоселенческая библиотека за счет межбюджетных трансфертов из бюджета Волосовского муниципального района)</t>
  </si>
  <si>
    <t>Закупка товаров, работ, услуг в сфере информационно-коммуникационных технологий (межпоселенческая библиотека за счет межбюджетных трансфертов из бюджета Волосовского муниципального района)</t>
  </si>
  <si>
    <t>Прочая закупка товаров, работ и услуг для государственных (муниципальных) нужд (межпоселенческая библиотека за счет межбюджетных трансфертов из бюджета Волосовского муниципального района)</t>
  </si>
  <si>
    <t>Иные выплаты персоналу, за исключением фонда оплаты труда (платные услуги)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</si>
  <si>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</si>
  <si>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</si>
  <si>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 xml:space="preserve">Прочая закупка товаров, работ и услуг для государственных (муниципальных) нужд </t>
  </si>
  <si>
    <t>Расходы на выплаты персоналу государственных (муниципальных) органов</t>
  </si>
  <si>
    <t xml:space="preserve"> Расходы на выплаты персоналу государственных (муниципальных) органов (содержание немуниципальных служащих)</t>
  </si>
  <si>
    <t xml:space="preserve"> Расходы на выплаты персоналу казеных учреждений</t>
  </si>
  <si>
    <t>Фонд оплаты труда и страховые взносы (платные услуги)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</si>
  <si>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</si>
  <si>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</si>
  <si>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002 04 22</t>
  </si>
  <si>
    <t>Выполнение функций органами местного самоуправления (межбюджетные трансферты в бюджет Волосовского муниципального района по формированию архивного фонда)</t>
  </si>
  <si>
    <t>600 05 11</t>
  </si>
  <si>
    <t>КУЛЬТУРА</t>
  </si>
  <si>
    <t>5224104</t>
  </si>
  <si>
    <t>5129700</t>
  </si>
  <si>
    <t>350 0200</t>
  </si>
  <si>
    <t>Сумма 2014 год                                (рублей)</t>
  </si>
  <si>
    <t>Сумма 2015 год                                 (рублей)</t>
  </si>
  <si>
    <t>Условно утвержденные расходы</t>
  </si>
  <si>
    <t>9990000</t>
  </si>
  <si>
    <t xml:space="preserve">муниципального образования Каложицкое сельское поселение </t>
  </si>
  <si>
    <t>Предупреждение ми ликвидация  последствий  чрезвычайных ситуаций  и стихийных бедствий природного и техногенного характера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</si>
  <si>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</si>
  <si>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</si>
  <si>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</si>
  <si>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</si>
  <si>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 xml:space="preserve">(Приложение11)                                                                          к решению совета депутатов                          Каложицкого сельского поселения     от 21 декабря 2012 года №162 (в редакции решения совета депутатов от 04 апреля 2013 года №182)                                  </t>
  </si>
  <si>
    <t xml:space="preserve">Ведомственная структура расходов бюджета </t>
  </si>
  <si>
    <t>на плановый период 2014-2015  годов</t>
  </si>
  <si>
    <t>Администрация муниципального образования Каложицкое сельское поселение Волосовского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</si>
</sst>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m/yyyy"/>
    <numFmt numFmtId="169" formatCode="_-* #,##0.0_р_._-;\-* #,##0.0_р_._-;_-* &quot;-&quot;??_р_._-;_-@_-"/>
    <numFmt numFmtId="170" formatCode="_-* #,##0_р_._-;\-* #,##0_р_._-;_-* &quot;-&quot;??_р_._-;_-@_-"/>
    <numFmt numFmtId="171" formatCode="#,##0_р_.;[Red]#,##0_р_."/>
    <numFmt numFmtId="172" formatCode="0;[Red]0"/>
    <numFmt numFmtId="173" formatCode="0;[Black]0"/>
    <numFmt numFmtId="174" formatCode="0000"/>
    <numFmt numFmtId="175" formatCode="000"/>
    <numFmt numFmtId="176" formatCode="_-* #,##0.000_р_._-;\-* #,##0.000_р_._-;_-* &quot;-&quot;??_р_._-;_-@_-"/>
    <numFmt numFmtId="177" formatCode=";;"/>
    <numFmt numFmtId="178" formatCode="0000000"/>
    <numFmt numFmtId="179" formatCode="#,##0.0"/>
    <numFmt numFmtId="180" formatCode="0.0"/>
    <numFmt numFmtId="181" formatCode="0,000,000"/>
    <numFmt numFmtId="182" formatCode="#,##0.00;[Red]#,##0.00"/>
    <numFmt numFmtId="183" formatCode="#,##0.0;[Red]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name val="MS Sans Serif"/>
      <family val="0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179" fontId="8" fillId="0" borderId="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74" fontId="9" fillId="0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175" fontId="9" fillId="0" borderId="10" xfId="0" applyNumberFormat="1" applyFont="1" applyFill="1" applyBorder="1" applyAlignment="1">
      <alignment horizontal="center" wrapText="1"/>
    </xf>
    <xf numFmtId="4" fontId="9" fillId="0" borderId="10" xfId="61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174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61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17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175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4" fontId="11" fillId="0" borderId="10" xfId="61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wrapText="1"/>
    </xf>
    <xf numFmtId="49" fontId="8" fillId="0" borderId="10" xfId="42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175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174" fontId="14" fillId="0" borderId="10" xfId="0" applyNumberFormat="1" applyFont="1" applyFill="1" applyBorder="1" applyAlignment="1">
      <alignment horizontal="center" wrapText="1"/>
    </xf>
    <xf numFmtId="4" fontId="14" fillId="0" borderId="10" xfId="61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5" fillId="0" borderId="10" xfId="0" applyFont="1" applyFill="1" applyBorder="1" applyAlignment="1">
      <alignment horizontal="left" wrapText="1"/>
    </xf>
    <xf numFmtId="174" fontId="15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175" fontId="16" fillId="0" borderId="10" xfId="0" applyNumberFormat="1" applyFont="1" applyFill="1" applyBorder="1" applyAlignment="1">
      <alignment horizontal="center" wrapText="1"/>
    </xf>
    <xf numFmtId="4" fontId="15" fillId="0" borderId="10" xfId="61" applyNumberFormat="1" applyFont="1" applyFill="1" applyBorder="1" applyAlignment="1">
      <alignment horizontal="right" wrapText="1"/>
    </xf>
    <xf numFmtId="4" fontId="9" fillId="0" borderId="11" xfId="0" applyNumberFormat="1" applyFont="1" applyFill="1" applyBorder="1" applyAlignment="1">
      <alignment horizontal="right" wrapText="1"/>
    </xf>
    <xf numFmtId="4" fontId="9" fillId="0" borderId="12" xfId="0" applyNumberFormat="1" applyFont="1" applyFill="1" applyBorder="1" applyAlignment="1">
      <alignment horizontal="right" wrapText="1"/>
    </xf>
    <xf numFmtId="175" fontId="9" fillId="0" borderId="11" xfId="0" applyNumberFormat="1" applyFont="1" applyFill="1" applyBorder="1" applyAlignment="1">
      <alignment horizontal="center" wrapText="1"/>
    </xf>
    <xf numFmtId="175" fontId="9" fillId="0" borderId="12" xfId="0" applyNumberFormat="1" applyFont="1" applyFill="1" applyBorder="1" applyAlignment="1">
      <alignment horizontal="center" wrapText="1"/>
    </xf>
    <xf numFmtId="174" fontId="9" fillId="0" borderId="11" xfId="0" applyNumberFormat="1" applyFont="1" applyFill="1" applyBorder="1" applyAlignment="1">
      <alignment horizontal="center" wrapText="1"/>
    </xf>
    <xf numFmtId="174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чатели с 2005годо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4222A4784C72B00C7975CF82C9F5060B37BF57D0D92A2F703D7B567BC9E952E9375CD7728F8B598O6hB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4"/>
  <sheetViews>
    <sheetView tabSelected="1" zoomScale="75" zoomScaleNormal="75" zoomScaleSheetLayoutView="100" zoomScalePageLayoutView="0" workbookViewId="0" topLeftCell="A1">
      <selection activeCell="G38" sqref="G38"/>
    </sheetView>
  </sheetViews>
  <sheetFormatPr defaultColWidth="9.140625" defaultRowHeight="12.75"/>
  <cols>
    <col min="1" max="1" width="53.00390625" style="1" customWidth="1"/>
    <col min="2" max="2" width="6.8515625" style="1" customWidth="1"/>
    <col min="3" max="3" width="5.8515625" style="1" customWidth="1"/>
    <col min="4" max="4" width="10.57421875" style="1" customWidth="1"/>
    <col min="5" max="5" width="7.7109375" style="1" customWidth="1"/>
    <col min="6" max="6" width="17.421875" style="1" customWidth="1"/>
    <col min="7" max="7" width="18.421875" style="0" customWidth="1"/>
  </cols>
  <sheetData>
    <row r="1" spans="1:6" ht="108.75" customHeight="1">
      <c r="A1" s="3"/>
      <c r="B1" s="3"/>
      <c r="C1" s="3"/>
      <c r="D1" s="3"/>
      <c r="E1" s="61" t="s">
        <v>160</v>
      </c>
      <c r="F1" s="61"/>
    </row>
    <row r="2" spans="1:6" ht="20.25" customHeight="1">
      <c r="A2" s="3"/>
      <c r="B2" s="3"/>
      <c r="C2" s="3"/>
      <c r="D2" s="3"/>
      <c r="E2" s="4"/>
      <c r="F2" s="5"/>
    </row>
    <row r="3" spans="1:6" ht="12.75">
      <c r="A3" s="3"/>
      <c r="B3" s="3"/>
      <c r="C3" s="3"/>
      <c r="D3" s="3"/>
      <c r="E3" s="6"/>
      <c r="F3" s="3"/>
    </row>
    <row r="4" spans="1:6" ht="12.75">
      <c r="A4" s="59" t="s">
        <v>161</v>
      </c>
      <c r="B4" s="59"/>
      <c r="C4" s="59"/>
      <c r="D4" s="59"/>
      <c r="E4" s="62"/>
      <c r="F4" s="62"/>
    </row>
    <row r="5" spans="1:6" ht="12.75">
      <c r="A5" s="59" t="s">
        <v>154</v>
      </c>
      <c r="B5" s="60"/>
      <c r="C5" s="60"/>
      <c r="D5" s="60"/>
      <c r="E5" s="60"/>
      <c r="F5" s="60"/>
    </row>
    <row r="6" spans="1:6" ht="12.75">
      <c r="A6" s="63" t="s">
        <v>90</v>
      </c>
      <c r="B6" s="64"/>
      <c r="C6" s="64"/>
      <c r="D6" s="64"/>
      <c r="E6" s="64"/>
      <c r="F6" s="64"/>
    </row>
    <row r="7" spans="1:6" ht="12.75">
      <c r="A7" s="59" t="s">
        <v>162</v>
      </c>
      <c r="B7" s="59"/>
      <c r="C7" s="59"/>
      <c r="D7" s="59"/>
      <c r="E7" s="62"/>
      <c r="F7" s="62"/>
    </row>
    <row r="8" spans="1:6" ht="12.75">
      <c r="A8" s="3"/>
      <c r="B8" s="3"/>
      <c r="C8" s="3"/>
      <c r="D8" s="3"/>
      <c r="E8" s="3"/>
      <c r="F8" s="3"/>
    </row>
    <row r="9" spans="1:7" ht="66" customHeight="1">
      <c r="A9" s="7" t="s">
        <v>4</v>
      </c>
      <c r="B9" s="8" t="s">
        <v>22</v>
      </c>
      <c r="C9" s="8" t="s">
        <v>23</v>
      </c>
      <c r="D9" s="8" t="s">
        <v>0</v>
      </c>
      <c r="E9" s="8" t="s">
        <v>1</v>
      </c>
      <c r="F9" s="8" t="s">
        <v>150</v>
      </c>
      <c r="G9" s="8" t="s">
        <v>151</v>
      </c>
    </row>
    <row r="10" spans="1:7" ht="16.5" customHeight="1">
      <c r="A10" s="9" t="s">
        <v>28</v>
      </c>
      <c r="B10" s="10"/>
      <c r="C10" s="11"/>
      <c r="D10" s="12"/>
      <c r="E10" s="13"/>
      <c r="F10" s="14">
        <v>6709100</v>
      </c>
      <c r="G10" s="14">
        <v>6892100</v>
      </c>
    </row>
    <row r="11" spans="1:7" ht="44.25" customHeight="1">
      <c r="A11" s="9" t="s">
        <v>163</v>
      </c>
      <c r="B11" s="10"/>
      <c r="C11" s="11"/>
      <c r="D11" s="12"/>
      <c r="E11" s="13"/>
      <c r="F11" s="14"/>
      <c r="G11" s="14"/>
    </row>
    <row r="12" spans="1:7" ht="18.75" customHeight="1">
      <c r="A12" s="9" t="s">
        <v>84</v>
      </c>
      <c r="B12" s="11">
        <v>100</v>
      </c>
      <c r="C12" s="11"/>
      <c r="D12" s="12"/>
      <c r="E12" s="13"/>
      <c r="F12" s="14">
        <v>3743016</v>
      </c>
      <c r="G12" s="14">
        <v>3770216</v>
      </c>
    </row>
    <row r="13" spans="1:7" ht="38.25" customHeight="1">
      <c r="A13" s="15" t="s">
        <v>18</v>
      </c>
      <c r="B13" s="16">
        <v>100</v>
      </c>
      <c r="C13" s="16">
        <v>104</v>
      </c>
      <c r="D13" s="17"/>
      <c r="E13" s="16"/>
      <c r="F13" s="18">
        <f>SUM(F14+F34)</f>
        <v>3565529</v>
      </c>
      <c r="G13" s="18">
        <f>SUM(G14+G34)</f>
        <v>3592729</v>
      </c>
    </row>
    <row r="14" spans="1:7" ht="39" customHeight="1">
      <c r="A14" s="15" t="s">
        <v>102</v>
      </c>
      <c r="B14" s="16">
        <v>100</v>
      </c>
      <c r="C14" s="16">
        <v>104</v>
      </c>
      <c r="D14" s="17" t="s">
        <v>41</v>
      </c>
      <c r="E14" s="19"/>
      <c r="F14" s="18">
        <f>SUM(F15+F31)</f>
        <v>3555529</v>
      </c>
      <c r="G14" s="18">
        <f>SUM(G15+G31)</f>
        <v>3582729</v>
      </c>
    </row>
    <row r="15" spans="1:7" ht="13.5" customHeight="1">
      <c r="A15" s="15" t="s">
        <v>3</v>
      </c>
      <c r="B15" s="16">
        <v>100</v>
      </c>
      <c r="C15" s="16">
        <v>104</v>
      </c>
      <c r="D15" s="17" t="s">
        <v>42</v>
      </c>
      <c r="E15" s="19"/>
      <c r="F15" s="20">
        <f>F16+F19+F22+F24+F29+F27</f>
        <v>2795529</v>
      </c>
      <c r="G15" s="20">
        <f>G16+G19+G22+G24+G29+G27</f>
        <v>2822729</v>
      </c>
    </row>
    <row r="16" spans="1:7" ht="22.5" customHeight="1">
      <c r="A16" s="21" t="s">
        <v>137</v>
      </c>
      <c r="B16" s="16">
        <v>100</v>
      </c>
      <c r="C16" s="16">
        <v>104</v>
      </c>
      <c r="D16" s="17" t="s">
        <v>42</v>
      </c>
      <c r="E16" s="19">
        <v>120</v>
      </c>
      <c r="F16" s="20">
        <f>F17+F18</f>
        <v>1830000</v>
      </c>
      <c r="G16" s="20">
        <f>G17+G18</f>
        <v>1830000</v>
      </c>
    </row>
    <row r="17" spans="1:7" ht="15.75" customHeight="1">
      <c r="A17" s="21" t="s">
        <v>116</v>
      </c>
      <c r="B17" s="16">
        <v>100</v>
      </c>
      <c r="C17" s="16">
        <v>104</v>
      </c>
      <c r="D17" s="17" t="s">
        <v>42</v>
      </c>
      <c r="E17" s="19">
        <v>121</v>
      </c>
      <c r="F17" s="20">
        <v>1823000</v>
      </c>
      <c r="G17" s="20">
        <v>1823000</v>
      </c>
    </row>
    <row r="18" spans="1:7" ht="16.5" customHeight="1">
      <c r="A18" s="21" t="s">
        <v>117</v>
      </c>
      <c r="B18" s="16">
        <v>100</v>
      </c>
      <c r="C18" s="16">
        <v>104</v>
      </c>
      <c r="D18" s="17" t="s">
        <v>42</v>
      </c>
      <c r="E18" s="19">
        <v>122</v>
      </c>
      <c r="F18" s="20">
        <v>7000</v>
      </c>
      <c r="G18" s="20">
        <v>7000</v>
      </c>
    </row>
    <row r="19" spans="1:7" ht="24" customHeight="1">
      <c r="A19" s="21" t="s">
        <v>118</v>
      </c>
      <c r="B19" s="16">
        <v>100</v>
      </c>
      <c r="C19" s="16">
        <v>104</v>
      </c>
      <c r="D19" s="17" t="s">
        <v>42</v>
      </c>
      <c r="E19" s="19">
        <v>240</v>
      </c>
      <c r="F19" s="20">
        <f>F20+F21</f>
        <v>576500</v>
      </c>
      <c r="G19" s="20">
        <f>G20+G21</f>
        <v>603700</v>
      </c>
    </row>
    <row r="20" spans="1:7" ht="23.25" customHeight="1">
      <c r="A20" s="21" t="s">
        <v>119</v>
      </c>
      <c r="B20" s="16">
        <v>100</v>
      </c>
      <c r="C20" s="16">
        <v>104</v>
      </c>
      <c r="D20" s="17" t="s">
        <v>42</v>
      </c>
      <c r="E20" s="19">
        <v>242</v>
      </c>
      <c r="F20" s="20">
        <v>245500</v>
      </c>
      <c r="G20" s="20">
        <v>242700</v>
      </c>
    </row>
    <row r="21" spans="1:7" ht="24.75" customHeight="1">
      <c r="A21" s="21" t="s">
        <v>120</v>
      </c>
      <c r="B21" s="16">
        <v>100</v>
      </c>
      <c r="C21" s="16">
        <v>104</v>
      </c>
      <c r="D21" s="17" t="s">
        <v>42</v>
      </c>
      <c r="E21" s="19">
        <v>244</v>
      </c>
      <c r="F21" s="20">
        <v>331000</v>
      </c>
      <c r="G21" s="20">
        <v>361000</v>
      </c>
    </row>
    <row r="22" spans="1:7" ht="13.5" customHeight="1">
      <c r="A22" s="21" t="s">
        <v>121</v>
      </c>
      <c r="B22" s="16">
        <v>100</v>
      </c>
      <c r="C22" s="16">
        <v>104</v>
      </c>
      <c r="D22" s="17" t="s">
        <v>42</v>
      </c>
      <c r="E22" s="19">
        <v>850</v>
      </c>
      <c r="F22" s="20">
        <f>F23</f>
        <v>5000</v>
      </c>
      <c r="G22" s="20">
        <f>G23</f>
        <v>5000</v>
      </c>
    </row>
    <row r="23" spans="1:7" ht="12.75">
      <c r="A23" s="21" t="s">
        <v>104</v>
      </c>
      <c r="B23" s="16">
        <v>100</v>
      </c>
      <c r="C23" s="16">
        <v>104</v>
      </c>
      <c r="D23" s="17" t="s">
        <v>42</v>
      </c>
      <c r="E23" s="19">
        <v>852</v>
      </c>
      <c r="F23" s="20">
        <v>5000</v>
      </c>
      <c r="G23" s="20">
        <v>5000</v>
      </c>
    </row>
    <row r="24" spans="1:7" ht="35.25" customHeight="1">
      <c r="A24" s="22" t="s">
        <v>138</v>
      </c>
      <c r="B24" s="11">
        <v>100</v>
      </c>
      <c r="C24" s="11">
        <v>104</v>
      </c>
      <c r="D24" s="12" t="s">
        <v>43</v>
      </c>
      <c r="E24" s="13">
        <v>120</v>
      </c>
      <c r="F24" s="20">
        <f>F25</f>
        <v>280000</v>
      </c>
      <c r="G24" s="20">
        <f>G25</f>
        <v>280000</v>
      </c>
    </row>
    <row r="25" spans="1:7" ht="15" customHeight="1">
      <c r="A25" s="21" t="s">
        <v>116</v>
      </c>
      <c r="B25" s="16">
        <v>100</v>
      </c>
      <c r="C25" s="16">
        <v>104</v>
      </c>
      <c r="D25" s="17" t="s">
        <v>43</v>
      </c>
      <c r="E25" s="19">
        <v>121</v>
      </c>
      <c r="F25" s="20">
        <v>280000</v>
      </c>
      <c r="G25" s="20">
        <v>280000</v>
      </c>
    </row>
    <row r="26" spans="1:7" ht="12.75" hidden="1">
      <c r="A26" s="21" t="s">
        <v>117</v>
      </c>
      <c r="B26" s="16">
        <v>100</v>
      </c>
      <c r="C26" s="16">
        <v>104</v>
      </c>
      <c r="D26" s="17" t="s">
        <v>43</v>
      </c>
      <c r="E26" s="19">
        <v>122</v>
      </c>
      <c r="F26" s="20"/>
      <c r="G26" s="20"/>
    </row>
    <row r="27" spans="1:7" ht="37.5" customHeight="1">
      <c r="A27" s="22" t="s">
        <v>144</v>
      </c>
      <c r="B27" s="11">
        <v>100</v>
      </c>
      <c r="C27" s="11">
        <v>104</v>
      </c>
      <c r="D27" s="12" t="s">
        <v>143</v>
      </c>
      <c r="E27" s="13"/>
      <c r="F27" s="20">
        <f>F28</f>
        <v>22452</v>
      </c>
      <c r="G27" s="20">
        <f>G28</f>
        <v>22452</v>
      </c>
    </row>
    <row r="28" spans="1:7" ht="12.75" customHeight="1">
      <c r="A28" s="21" t="s">
        <v>36</v>
      </c>
      <c r="B28" s="16">
        <v>100</v>
      </c>
      <c r="C28" s="16">
        <v>104</v>
      </c>
      <c r="D28" s="17" t="s">
        <v>143</v>
      </c>
      <c r="E28" s="19">
        <v>540</v>
      </c>
      <c r="F28" s="20">
        <v>22452</v>
      </c>
      <c r="G28" s="20">
        <v>22452</v>
      </c>
    </row>
    <row r="29" spans="1:7" ht="46.5" customHeight="1">
      <c r="A29" s="22" t="s">
        <v>39</v>
      </c>
      <c r="B29" s="11">
        <v>100</v>
      </c>
      <c r="C29" s="11">
        <v>104</v>
      </c>
      <c r="D29" s="12" t="s">
        <v>44</v>
      </c>
      <c r="E29" s="13"/>
      <c r="F29" s="23">
        <v>81577</v>
      </c>
      <c r="G29" s="23">
        <v>81577</v>
      </c>
    </row>
    <row r="30" spans="1:7" ht="12.75" customHeight="1">
      <c r="A30" s="21" t="s">
        <v>36</v>
      </c>
      <c r="B30" s="16">
        <v>100</v>
      </c>
      <c r="C30" s="16">
        <v>104</v>
      </c>
      <c r="D30" s="17" t="s">
        <v>44</v>
      </c>
      <c r="E30" s="19">
        <v>540</v>
      </c>
      <c r="F30" s="20">
        <v>81577</v>
      </c>
      <c r="G30" s="20">
        <v>81577</v>
      </c>
    </row>
    <row r="31" spans="1:7" ht="24" customHeight="1">
      <c r="A31" s="9" t="s">
        <v>100</v>
      </c>
      <c r="B31" s="11">
        <v>100</v>
      </c>
      <c r="C31" s="11">
        <v>104</v>
      </c>
      <c r="D31" s="12" t="s">
        <v>45</v>
      </c>
      <c r="E31" s="13"/>
      <c r="F31" s="23">
        <f>F32</f>
        <v>760000</v>
      </c>
      <c r="G31" s="23">
        <f>G32</f>
        <v>760000</v>
      </c>
    </row>
    <row r="32" spans="1:7" ht="25.5" customHeight="1">
      <c r="A32" s="21" t="s">
        <v>137</v>
      </c>
      <c r="B32" s="16">
        <v>100</v>
      </c>
      <c r="C32" s="16">
        <v>104</v>
      </c>
      <c r="D32" s="17" t="s">
        <v>45</v>
      </c>
      <c r="E32" s="19">
        <v>120</v>
      </c>
      <c r="F32" s="20">
        <f>F33</f>
        <v>760000</v>
      </c>
      <c r="G32" s="20">
        <f>G33</f>
        <v>760000</v>
      </c>
    </row>
    <row r="33" spans="1:7" ht="15.75" customHeight="1">
      <c r="A33" s="21" t="s">
        <v>116</v>
      </c>
      <c r="B33" s="16">
        <v>100</v>
      </c>
      <c r="C33" s="16">
        <v>104</v>
      </c>
      <c r="D33" s="17" t="s">
        <v>45</v>
      </c>
      <c r="E33" s="19">
        <v>121</v>
      </c>
      <c r="F33" s="24">
        <v>760000</v>
      </c>
      <c r="G33" s="24">
        <v>760000</v>
      </c>
    </row>
    <row r="34" spans="1:7" ht="34.5" customHeight="1">
      <c r="A34" s="57" t="s">
        <v>98</v>
      </c>
      <c r="B34" s="53">
        <v>100</v>
      </c>
      <c r="C34" s="53">
        <v>104</v>
      </c>
      <c r="D34" s="55" t="s">
        <v>92</v>
      </c>
      <c r="E34" s="51"/>
      <c r="F34" s="49">
        <v>10000</v>
      </c>
      <c r="G34" s="49">
        <f>G36</f>
        <v>10000</v>
      </c>
    </row>
    <row r="35" spans="1:7" ht="24" customHeight="1" hidden="1">
      <c r="A35" s="58"/>
      <c r="B35" s="54"/>
      <c r="C35" s="54"/>
      <c r="D35" s="56"/>
      <c r="E35" s="52"/>
      <c r="F35" s="50"/>
      <c r="G35" s="50"/>
    </row>
    <row r="36" spans="1:7" ht="24.75" customHeight="1">
      <c r="A36" s="21" t="s">
        <v>97</v>
      </c>
      <c r="B36" s="16">
        <v>100</v>
      </c>
      <c r="C36" s="16">
        <v>104</v>
      </c>
      <c r="D36" s="17" t="s">
        <v>91</v>
      </c>
      <c r="E36" s="19"/>
      <c r="F36" s="20">
        <f>F37</f>
        <v>10000</v>
      </c>
      <c r="G36" s="20">
        <f>G37</f>
        <v>10000</v>
      </c>
    </row>
    <row r="37" spans="1:7" ht="22.5" customHeight="1">
      <c r="A37" s="21" t="s">
        <v>118</v>
      </c>
      <c r="B37" s="16">
        <v>100</v>
      </c>
      <c r="C37" s="16">
        <v>104</v>
      </c>
      <c r="D37" s="17" t="s">
        <v>91</v>
      </c>
      <c r="E37" s="19">
        <v>240</v>
      </c>
      <c r="F37" s="20">
        <v>10000</v>
      </c>
      <c r="G37" s="20">
        <v>10000</v>
      </c>
    </row>
    <row r="38" spans="1:7" ht="22.5" customHeight="1">
      <c r="A38" s="21" t="s">
        <v>119</v>
      </c>
      <c r="B38" s="16">
        <v>100</v>
      </c>
      <c r="C38" s="16">
        <v>104</v>
      </c>
      <c r="D38" s="17" t="s">
        <v>91</v>
      </c>
      <c r="E38" s="19">
        <v>242</v>
      </c>
      <c r="F38" s="20">
        <v>5000</v>
      </c>
      <c r="G38" s="20">
        <v>5000</v>
      </c>
    </row>
    <row r="39" spans="1:7" ht="24" customHeight="1">
      <c r="A39" s="21" t="s">
        <v>120</v>
      </c>
      <c r="B39" s="16">
        <v>100</v>
      </c>
      <c r="C39" s="16">
        <v>104</v>
      </c>
      <c r="D39" s="17" t="s">
        <v>91</v>
      </c>
      <c r="E39" s="19">
        <v>244</v>
      </c>
      <c r="F39" s="20">
        <v>5000</v>
      </c>
      <c r="G39" s="20">
        <v>5000</v>
      </c>
    </row>
    <row r="40" spans="1:7" ht="33.75" customHeight="1">
      <c r="A40" s="22" t="s">
        <v>35</v>
      </c>
      <c r="B40" s="11">
        <v>100</v>
      </c>
      <c r="C40" s="11">
        <v>106</v>
      </c>
      <c r="D40" s="12"/>
      <c r="E40" s="13"/>
      <c r="F40" s="23">
        <f aca="true" t="shared" si="0" ref="F40:G43">F41</f>
        <v>113487</v>
      </c>
      <c r="G40" s="23">
        <f t="shared" si="0"/>
        <v>113487</v>
      </c>
    </row>
    <row r="41" spans="1:7" ht="37.5" customHeight="1">
      <c r="A41" s="15" t="s">
        <v>19</v>
      </c>
      <c r="B41" s="16">
        <v>100</v>
      </c>
      <c r="C41" s="16">
        <v>106</v>
      </c>
      <c r="D41" s="17" t="s">
        <v>41</v>
      </c>
      <c r="E41" s="19"/>
      <c r="F41" s="20">
        <f t="shared" si="0"/>
        <v>113487</v>
      </c>
      <c r="G41" s="20">
        <f t="shared" si="0"/>
        <v>113487</v>
      </c>
    </row>
    <row r="42" spans="1:7" ht="12.75">
      <c r="A42" s="15" t="s">
        <v>3</v>
      </c>
      <c r="B42" s="16">
        <v>100</v>
      </c>
      <c r="C42" s="16">
        <v>106</v>
      </c>
      <c r="D42" s="17" t="s">
        <v>42</v>
      </c>
      <c r="E42" s="19"/>
      <c r="F42" s="20">
        <f t="shared" si="0"/>
        <v>113487</v>
      </c>
      <c r="G42" s="20">
        <f t="shared" si="0"/>
        <v>113487</v>
      </c>
    </row>
    <row r="43" spans="1:7" ht="59.25" customHeight="1">
      <c r="A43" s="21" t="s">
        <v>37</v>
      </c>
      <c r="B43" s="16">
        <v>100</v>
      </c>
      <c r="C43" s="16">
        <v>106</v>
      </c>
      <c r="D43" s="17" t="s">
        <v>46</v>
      </c>
      <c r="E43" s="19"/>
      <c r="F43" s="20">
        <f t="shared" si="0"/>
        <v>113487</v>
      </c>
      <c r="G43" s="20">
        <f t="shared" si="0"/>
        <v>113487</v>
      </c>
    </row>
    <row r="44" spans="1:7" ht="14.25" customHeight="1">
      <c r="A44" s="21" t="s">
        <v>36</v>
      </c>
      <c r="B44" s="16">
        <v>100</v>
      </c>
      <c r="C44" s="16">
        <v>106</v>
      </c>
      <c r="D44" s="17" t="s">
        <v>46</v>
      </c>
      <c r="E44" s="19">
        <v>540</v>
      </c>
      <c r="F44" s="20">
        <v>113487</v>
      </c>
      <c r="G44" s="20">
        <v>113487</v>
      </c>
    </row>
    <row r="45" spans="1:7" ht="15" customHeight="1">
      <c r="A45" s="9" t="s">
        <v>80</v>
      </c>
      <c r="B45" s="11">
        <v>100</v>
      </c>
      <c r="C45" s="11">
        <v>111</v>
      </c>
      <c r="D45" s="12"/>
      <c r="E45" s="13"/>
      <c r="F45" s="23">
        <f aca="true" t="shared" si="1" ref="F45:G47">F46</f>
        <v>14000</v>
      </c>
      <c r="G45" s="23">
        <f t="shared" si="1"/>
        <v>14000</v>
      </c>
    </row>
    <row r="46" spans="1:7" ht="13.5" customHeight="1">
      <c r="A46" s="25" t="s">
        <v>80</v>
      </c>
      <c r="B46" s="16">
        <v>100</v>
      </c>
      <c r="C46" s="16">
        <v>111</v>
      </c>
      <c r="D46" s="17" t="s">
        <v>81</v>
      </c>
      <c r="E46" s="19"/>
      <c r="F46" s="20">
        <f t="shared" si="1"/>
        <v>14000</v>
      </c>
      <c r="G46" s="20">
        <f t="shared" si="1"/>
        <v>14000</v>
      </c>
    </row>
    <row r="47" spans="1:7" ht="12.75" customHeight="1">
      <c r="A47" s="25" t="s">
        <v>82</v>
      </c>
      <c r="B47" s="16">
        <v>100</v>
      </c>
      <c r="C47" s="16">
        <v>111</v>
      </c>
      <c r="D47" s="17" t="s">
        <v>83</v>
      </c>
      <c r="E47" s="19"/>
      <c r="F47" s="20">
        <f t="shared" si="1"/>
        <v>14000</v>
      </c>
      <c r="G47" s="20">
        <f t="shared" si="1"/>
        <v>14000</v>
      </c>
    </row>
    <row r="48" spans="1:7" ht="14.25" customHeight="1">
      <c r="A48" s="15" t="s">
        <v>105</v>
      </c>
      <c r="B48" s="16">
        <v>100</v>
      </c>
      <c r="C48" s="16">
        <v>111</v>
      </c>
      <c r="D48" s="17" t="s">
        <v>83</v>
      </c>
      <c r="E48" s="19">
        <v>870</v>
      </c>
      <c r="F48" s="20">
        <v>14000</v>
      </c>
      <c r="G48" s="20">
        <v>14000</v>
      </c>
    </row>
    <row r="49" spans="1:7" ht="14.25" customHeight="1">
      <c r="A49" s="9" t="s">
        <v>156</v>
      </c>
      <c r="B49" s="11">
        <v>100</v>
      </c>
      <c r="C49" s="11">
        <v>113</v>
      </c>
      <c r="D49" s="12"/>
      <c r="E49" s="13"/>
      <c r="F49" s="23">
        <f>F50</f>
        <v>50000</v>
      </c>
      <c r="G49" s="23">
        <v>50000</v>
      </c>
    </row>
    <row r="50" spans="1:7" ht="23.25" customHeight="1">
      <c r="A50" s="15" t="s">
        <v>157</v>
      </c>
      <c r="B50" s="16">
        <v>100</v>
      </c>
      <c r="C50" s="16">
        <v>113</v>
      </c>
      <c r="D50" s="17" t="s">
        <v>158</v>
      </c>
      <c r="E50" s="19"/>
      <c r="F50" s="20">
        <f>F51</f>
        <v>50000</v>
      </c>
      <c r="G50" s="20">
        <v>50000</v>
      </c>
    </row>
    <row r="51" spans="1:7" ht="21" customHeight="1">
      <c r="A51" s="21" t="s">
        <v>118</v>
      </c>
      <c r="B51" s="16">
        <v>100</v>
      </c>
      <c r="C51" s="16">
        <v>113</v>
      </c>
      <c r="D51" s="17" t="s">
        <v>158</v>
      </c>
      <c r="E51" s="19">
        <v>240</v>
      </c>
      <c r="F51" s="20">
        <f>F52</f>
        <v>50000</v>
      </c>
      <c r="G51" s="20">
        <v>50000</v>
      </c>
    </row>
    <row r="52" spans="1:7" ht="28.5" customHeight="1">
      <c r="A52" s="21" t="s">
        <v>120</v>
      </c>
      <c r="B52" s="16">
        <v>100</v>
      </c>
      <c r="C52" s="16">
        <v>113</v>
      </c>
      <c r="D52" s="17" t="s">
        <v>158</v>
      </c>
      <c r="E52" s="19">
        <v>244</v>
      </c>
      <c r="F52" s="20">
        <v>50000</v>
      </c>
      <c r="G52" s="20">
        <v>50000</v>
      </c>
    </row>
    <row r="53" spans="1:7" ht="28.5" customHeight="1">
      <c r="A53" s="9" t="s">
        <v>85</v>
      </c>
      <c r="B53" s="11">
        <v>300</v>
      </c>
      <c r="C53" s="11"/>
      <c r="D53" s="17"/>
      <c r="E53" s="19"/>
      <c r="F53" s="14">
        <f>SUM(F54)</f>
        <v>36000</v>
      </c>
      <c r="G53" s="14">
        <f>SUM(G54)</f>
        <v>43000</v>
      </c>
    </row>
    <row r="54" spans="1:7" ht="23.25" customHeight="1">
      <c r="A54" s="31" t="s">
        <v>40</v>
      </c>
      <c r="B54" s="28">
        <v>300</v>
      </c>
      <c r="C54" s="28">
        <v>309</v>
      </c>
      <c r="D54" s="29"/>
      <c r="E54" s="30"/>
      <c r="F54" s="32">
        <v>36000</v>
      </c>
      <c r="G54" s="32">
        <v>43000</v>
      </c>
    </row>
    <row r="55" spans="1:7" ht="30.75" customHeight="1" hidden="1">
      <c r="A55" s="15" t="s">
        <v>14</v>
      </c>
      <c r="B55" s="16">
        <v>300</v>
      </c>
      <c r="C55" s="16">
        <v>309</v>
      </c>
      <c r="D55" s="17" t="s">
        <v>47</v>
      </c>
      <c r="E55" s="19"/>
      <c r="F55" s="18"/>
      <c r="G55" s="18"/>
    </row>
    <row r="56" spans="1:7" ht="32.25" customHeight="1" hidden="1">
      <c r="A56" s="26" t="s">
        <v>20</v>
      </c>
      <c r="B56" s="16">
        <v>300</v>
      </c>
      <c r="C56" s="16">
        <v>309</v>
      </c>
      <c r="D56" s="17" t="s">
        <v>48</v>
      </c>
      <c r="E56" s="19"/>
      <c r="F56" s="18"/>
      <c r="G56" s="18"/>
    </row>
    <row r="57" spans="1:7" ht="30" customHeight="1" hidden="1">
      <c r="A57" s="21" t="s">
        <v>118</v>
      </c>
      <c r="B57" s="16">
        <v>300</v>
      </c>
      <c r="C57" s="16">
        <v>309</v>
      </c>
      <c r="D57" s="17" t="s">
        <v>48</v>
      </c>
      <c r="E57" s="19">
        <v>240</v>
      </c>
      <c r="F57" s="18"/>
      <c r="G57" s="18"/>
    </row>
    <row r="58" spans="1:7" ht="30.75" customHeight="1" hidden="1">
      <c r="A58" s="21" t="s">
        <v>120</v>
      </c>
      <c r="B58" s="16">
        <v>300</v>
      </c>
      <c r="C58" s="16">
        <v>309</v>
      </c>
      <c r="D58" s="17" t="s">
        <v>48</v>
      </c>
      <c r="E58" s="19">
        <v>244</v>
      </c>
      <c r="F58" s="18"/>
      <c r="G58" s="18"/>
    </row>
    <row r="59" spans="1:7" ht="30.75" customHeight="1">
      <c r="A59" s="15" t="s">
        <v>155</v>
      </c>
      <c r="B59" s="16">
        <v>300</v>
      </c>
      <c r="C59" s="16">
        <v>309</v>
      </c>
      <c r="D59" s="17" t="s">
        <v>48</v>
      </c>
      <c r="E59" s="19">
        <v>240</v>
      </c>
      <c r="F59" s="18">
        <v>31000</v>
      </c>
      <c r="G59" s="18">
        <v>38000</v>
      </c>
    </row>
    <row r="60" spans="1:7" ht="30.75" customHeight="1">
      <c r="A60" s="21" t="s">
        <v>118</v>
      </c>
      <c r="B60" s="16">
        <v>300</v>
      </c>
      <c r="C60" s="16">
        <v>309</v>
      </c>
      <c r="D60" s="17" t="s">
        <v>48</v>
      </c>
      <c r="E60" s="19">
        <v>244</v>
      </c>
      <c r="F60" s="18">
        <v>31000</v>
      </c>
      <c r="G60" s="18">
        <v>38000</v>
      </c>
    </row>
    <row r="61" spans="1:7" ht="23.25" customHeight="1">
      <c r="A61" s="15" t="s">
        <v>78</v>
      </c>
      <c r="B61" s="16">
        <v>300</v>
      </c>
      <c r="C61" s="16">
        <v>309</v>
      </c>
      <c r="D61" s="17" t="s">
        <v>79</v>
      </c>
      <c r="E61" s="19"/>
      <c r="F61" s="18">
        <f>F62</f>
        <v>5000</v>
      </c>
      <c r="G61" s="18">
        <f>G62</f>
        <v>5000</v>
      </c>
    </row>
    <row r="62" spans="1:7" ht="25.5" customHeight="1">
      <c r="A62" s="21" t="s">
        <v>118</v>
      </c>
      <c r="B62" s="16">
        <v>300</v>
      </c>
      <c r="C62" s="16">
        <v>309</v>
      </c>
      <c r="D62" s="17" t="s">
        <v>79</v>
      </c>
      <c r="E62" s="19">
        <v>240</v>
      </c>
      <c r="F62" s="18">
        <f>F63</f>
        <v>5000</v>
      </c>
      <c r="G62" s="18">
        <f>G63</f>
        <v>5000</v>
      </c>
    </row>
    <row r="63" spans="1:7" ht="29.25" customHeight="1">
      <c r="A63" s="21" t="s">
        <v>120</v>
      </c>
      <c r="B63" s="16">
        <v>300</v>
      </c>
      <c r="C63" s="16">
        <v>309</v>
      </c>
      <c r="D63" s="17" t="s">
        <v>79</v>
      </c>
      <c r="E63" s="19">
        <v>244</v>
      </c>
      <c r="F63" s="18">
        <v>5000</v>
      </c>
      <c r="G63" s="18">
        <v>5000</v>
      </c>
    </row>
    <row r="64" spans="1:7" ht="51" customHeight="1" hidden="1">
      <c r="A64" s="31" t="s">
        <v>34</v>
      </c>
      <c r="B64" s="28">
        <v>300</v>
      </c>
      <c r="C64" s="28">
        <v>314</v>
      </c>
      <c r="D64" s="29"/>
      <c r="E64" s="30"/>
      <c r="F64" s="32"/>
      <c r="G64" s="32"/>
    </row>
    <row r="65" spans="1:7" ht="63" customHeight="1" hidden="1">
      <c r="A65" s="26" t="s">
        <v>141</v>
      </c>
      <c r="B65" s="16">
        <v>300</v>
      </c>
      <c r="C65" s="16">
        <v>314</v>
      </c>
      <c r="D65" s="17" t="s">
        <v>142</v>
      </c>
      <c r="E65" s="19"/>
      <c r="F65" s="18"/>
      <c r="G65" s="18"/>
    </row>
    <row r="66" spans="1:7" ht="48" customHeight="1" hidden="1">
      <c r="A66" s="21" t="s">
        <v>120</v>
      </c>
      <c r="B66" s="16">
        <v>300</v>
      </c>
      <c r="C66" s="16">
        <v>314</v>
      </c>
      <c r="D66" s="17" t="s">
        <v>142</v>
      </c>
      <c r="E66" s="19">
        <v>244</v>
      </c>
      <c r="F66" s="18"/>
      <c r="G66" s="18"/>
    </row>
    <row r="67" spans="1:7" ht="12.75" hidden="1">
      <c r="A67" s="26" t="s">
        <v>29</v>
      </c>
      <c r="B67" s="16">
        <v>300</v>
      </c>
      <c r="C67" s="16">
        <v>314</v>
      </c>
      <c r="D67" s="17" t="s">
        <v>49</v>
      </c>
      <c r="E67" s="19"/>
      <c r="F67" s="18"/>
      <c r="G67" s="18"/>
    </row>
    <row r="68" spans="1:7" ht="81" customHeight="1" hidden="1">
      <c r="A68" s="26" t="s">
        <v>77</v>
      </c>
      <c r="B68" s="16">
        <v>300</v>
      </c>
      <c r="C68" s="16">
        <v>314</v>
      </c>
      <c r="D68" s="17" t="s">
        <v>50</v>
      </c>
      <c r="E68" s="19"/>
      <c r="F68" s="18"/>
      <c r="G68" s="18"/>
    </row>
    <row r="69" spans="1:7" ht="30.75" customHeight="1" hidden="1">
      <c r="A69" s="21" t="s">
        <v>122</v>
      </c>
      <c r="B69" s="16">
        <v>300</v>
      </c>
      <c r="C69" s="16">
        <v>314</v>
      </c>
      <c r="D69" s="17" t="s">
        <v>50</v>
      </c>
      <c r="E69" s="19">
        <v>240</v>
      </c>
      <c r="F69" s="18"/>
      <c r="G69" s="18"/>
    </row>
    <row r="70" spans="1:7" ht="43.5" customHeight="1" hidden="1">
      <c r="A70" s="21" t="s">
        <v>125</v>
      </c>
      <c r="B70" s="16">
        <v>300</v>
      </c>
      <c r="C70" s="16">
        <v>314</v>
      </c>
      <c r="D70" s="17" t="s">
        <v>50</v>
      </c>
      <c r="E70" s="19">
        <v>244</v>
      </c>
      <c r="F70" s="18"/>
      <c r="G70" s="18"/>
    </row>
    <row r="71" spans="1:7" ht="32.25" customHeight="1" hidden="1">
      <c r="A71" s="21" t="s">
        <v>118</v>
      </c>
      <c r="B71" s="16">
        <v>300</v>
      </c>
      <c r="C71" s="16">
        <v>314</v>
      </c>
      <c r="D71" s="17" t="s">
        <v>50</v>
      </c>
      <c r="E71" s="19">
        <v>240</v>
      </c>
      <c r="F71" s="18"/>
      <c r="G71" s="18"/>
    </row>
    <row r="72" spans="1:7" ht="43.5" customHeight="1" hidden="1">
      <c r="A72" s="21" t="s">
        <v>126</v>
      </c>
      <c r="B72" s="16">
        <v>300</v>
      </c>
      <c r="C72" s="16">
        <v>314</v>
      </c>
      <c r="D72" s="17" t="s">
        <v>50</v>
      </c>
      <c r="E72" s="19">
        <v>244</v>
      </c>
      <c r="F72" s="18"/>
      <c r="G72" s="18"/>
    </row>
    <row r="73" spans="1:7" ht="17.25" customHeight="1">
      <c r="A73" s="44" t="s">
        <v>86</v>
      </c>
      <c r="B73" s="45">
        <v>400</v>
      </c>
      <c r="C73" s="45"/>
      <c r="D73" s="46"/>
      <c r="E73" s="47"/>
      <c r="F73" s="48">
        <f>SUM(F74+F79)</f>
        <v>374457</v>
      </c>
      <c r="G73" s="48">
        <f>SUM(G74+G79)</f>
        <v>310879</v>
      </c>
    </row>
    <row r="74" spans="1:7" ht="17.25" customHeight="1">
      <c r="A74" s="27" t="s">
        <v>95</v>
      </c>
      <c r="B74" s="28">
        <v>400</v>
      </c>
      <c r="C74" s="28">
        <v>409</v>
      </c>
      <c r="D74" s="29"/>
      <c r="E74" s="30"/>
      <c r="F74" s="32">
        <f>SUM(F75)</f>
        <v>324457</v>
      </c>
      <c r="G74" s="32">
        <f>SUM(G75)</f>
        <v>260879</v>
      </c>
    </row>
    <row r="75" spans="1:7" ht="15.75" customHeight="1">
      <c r="A75" s="15" t="s">
        <v>96</v>
      </c>
      <c r="B75" s="16">
        <v>400</v>
      </c>
      <c r="C75" s="16">
        <v>409</v>
      </c>
      <c r="D75" s="17" t="s">
        <v>93</v>
      </c>
      <c r="E75" s="19"/>
      <c r="F75" s="18">
        <f>SUM(F76)</f>
        <v>324457</v>
      </c>
      <c r="G75" s="18">
        <f>SUM(G76)</f>
        <v>260879</v>
      </c>
    </row>
    <row r="76" spans="1:7" ht="24.75" customHeight="1">
      <c r="A76" s="15" t="s">
        <v>99</v>
      </c>
      <c r="B76" s="16">
        <v>400</v>
      </c>
      <c r="C76" s="16">
        <v>409</v>
      </c>
      <c r="D76" s="17" t="s">
        <v>94</v>
      </c>
      <c r="E76" s="19"/>
      <c r="F76" s="18">
        <f>F77</f>
        <v>324457</v>
      </c>
      <c r="G76" s="18">
        <f>G77</f>
        <v>260879</v>
      </c>
    </row>
    <row r="77" spans="1:11" ht="22.5" customHeight="1">
      <c r="A77" s="21" t="s">
        <v>118</v>
      </c>
      <c r="B77" s="16">
        <v>400</v>
      </c>
      <c r="C77" s="16">
        <v>409</v>
      </c>
      <c r="D77" s="17" t="s">
        <v>94</v>
      </c>
      <c r="E77" s="19">
        <v>240</v>
      </c>
      <c r="F77" s="18">
        <f>F78</f>
        <v>324457</v>
      </c>
      <c r="G77" s="18">
        <f>G78</f>
        <v>260879</v>
      </c>
      <c r="K77" s="43"/>
    </row>
    <row r="78" spans="1:7" ht="25.5" customHeight="1">
      <c r="A78" s="21" t="s">
        <v>120</v>
      </c>
      <c r="B78" s="16">
        <v>400</v>
      </c>
      <c r="C78" s="16">
        <v>409</v>
      </c>
      <c r="D78" s="17" t="s">
        <v>94</v>
      </c>
      <c r="E78" s="19">
        <v>244</v>
      </c>
      <c r="F78" s="18">
        <v>324457</v>
      </c>
      <c r="G78" s="18">
        <v>260879</v>
      </c>
    </row>
    <row r="79" spans="1:7" ht="16.5" customHeight="1">
      <c r="A79" s="27" t="s">
        <v>8</v>
      </c>
      <c r="B79" s="28">
        <v>400</v>
      </c>
      <c r="C79" s="28">
        <v>412</v>
      </c>
      <c r="D79" s="29"/>
      <c r="E79" s="30"/>
      <c r="F79" s="32">
        <f aca="true" t="shared" si="2" ref="F79:G82">F80</f>
        <v>50000</v>
      </c>
      <c r="G79" s="32">
        <f t="shared" si="2"/>
        <v>50000</v>
      </c>
    </row>
    <row r="80" spans="1:7" ht="21.75" customHeight="1">
      <c r="A80" s="15" t="s">
        <v>7</v>
      </c>
      <c r="B80" s="16">
        <v>400</v>
      </c>
      <c r="C80" s="16">
        <v>412</v>
      </c>
      <c r="D80" s="17" t="s">
        <v>51</v>
      </c>
      <c r="E80" s="19"/>
      <c r="F80" s="18">
        <f t="shared" si="2"/>
        <v>50000</v>
      </c>
      <c r="G80" s="18">
        <f t="shared" si="2"/>
        <v>50000</v>
      </c>
    </row>
    <row r="81" spans="1:7" ht="15" customHeight="1">
      <c r="A81" s="21" t="s">
        <v>123</v>
      </c>
      <c r="B81" s="16">
        <v>400</v>
      </c>
      <c r="C81" s="16">
        <v>412</v>
      </c>
      <c r="D81" s="17" t="s">
        <v>52</v>
      </c>
      <c r="E81" s="33"/>
      <c r="F81" s="18">
        <f t="shared" si="2"/>
        <v>50000</v>
      </c>
      <c r="G81" s="18">
        <f t="shared" si="2"/>
        <v>50000</v>
      </c>
    </row>
    <row r="82" spans="1:7" ht="22.5" customHeight="1">
      <c r="A82" s="21" t="s">
        <v>118</v>
      </c>
      <c r="B82" s="16">
        <v>400</v>
      </c>
      <c r="C82" s="16">
        <v>412</v>
      </c>
      <c r="D82" s="17" t="s">
        <v>52</v>
      </c>
      <c r="E82" s="19">
        <v>240</v>
      </c>
      <c r="F82" s="18">
        <f t="shared" si="2"/>
        <v>50000</v>
      </c>
      <c r="G82" s="18">
        <f t="shared" si="2"/>
        <v>50000</v>
      </c>
    </row>
    <row r="83" spans="1:7" ht="21" customHeight="1">
      <c r="A83" s="21" t="s">
        <v>120</v>
      </c>
      <c r="B83" s="16">
        <v>400</v>
      </c>
      <c r="C83" s="16">
        <v>412</v>
      </c>
      <c r="D83" s="17" t="s">
        <v>52</v>
      </c>
      <c r="E83" s="19">
        <v>244</v>
      </c>
      <c r="F83" s="18">
        <v>50000</v>
      </c>
      <c r="G83" s="18">
        <v>50000</v>
      </c>
    </row>
    <row r="84" spans="1:7" ht="20.25" customHeight="1">
      <c r="A84" s="9" t="s">
        <v>87</v>
      </c>
      <c r="B84" s="11">
        <v>500</v>
      </c>
      <c r="C84" s="11"/>
      <c r="D84" s="12"/>
      <c r="E84" s="13"/>
      <c r="F84" s="14">
        <f>F85+F90+F96</f>
        <v>616000</v>
      </c>
      <c r="G84" s="14">
        <f>G85+G90+G96</f>
        <v>631000</v>
      </c>
    </row>
    <row r="85" spans="1:7" ht="13.5" customHeight="1">
      <c r="A85" s="27" t="s">
        <v>13</v>
      </c>
      <c r="B85" s="28">
        <v>500</v>
      </c>
      <c r="C85" s="28">
        <v>501</v>
      </c>
      <c r="D85" s="29"/>
      <c r="E85" s="30"/>
      <c r="F85" s="18">
        <f aca="true" t="shared" si="3" ref="F85:G88">F86</f>
        <v>80000</v>
      </c>
      <c r="G85" s="18">
        <f t="shared" si="3"/>
        <v>80000</v>
      </c>
    </row>
    <row r="86" spans="1:7" ht="15.75" customHeight="1">
      <c r="A86" s="15" t="s">
        <v>74</v>
      </c>
      <c r="B86" s="16">
        <v>500</v>
      </c>
      <c r="C86" s="16">
        <v>501</v>
      </c>
      <c r="D86" s="17" t="s">
        <v>75</v>
      </c>
      <c r="E86" s="19"/>
      <c r="F86" s="18">
        <f t="shared" si="3"/>
        <v>80000</v>
      </c>
      <c r="G86" s="18">
        <f t="shared" si="3"/>
        <v>80000</v>
      </c>
    </row>
    <row r="87" spans="1:7" ht="14.25" customHeight="1">
      <c r="A87" s="26" t="s">
        <v>76</v>
      </c>
      <c r="B87" s="16">
        <v>500</v>
      </c>
      <c r="C87" s="16">
        <v>501</v>
      </c>
      <c r="D87" s="17" t="s">
        <v>149</v>
      </c>
      <c r="E87" s="19"/>
      <c r="F87" s="18">
        <f t="shared" si="3"/>
        <v>80000</v>
      </c>
      <c r="G87" s="18">
        <f t="shared" si="3"/>
        <v>80000</v>
      </c>
    </row>
    <row r="88" spans="1:7" ht="24" customHeight="1">
      <c r="A88" s="21" t="s">
        <v>118</v>
      </c>
      <c r="B88" s="16">
        <v>500</v>
      </c>
      <c r="C88" s="16">
        <v>501</v>
      </c>
      <c r="D88" s="17" t="s">
        <v>149</v>
      </c>
      <c r="E88" s="19">
        <v>240</v>
      </c>
      <c r="F88" s="18">
        <f t="shared" si="3"/>
        <v>80000</v>
      </c>
      <c r="G88" s="18">
        <f t="shared" si="3"/>
        <v>80000</v>
      </c>
    </row>
    <row r="89" spans="1:7" ht="25.5" customHeight="1">
      <c r="A89" s="21" t="s">
        <v>120</v>
      </c>
      <c r="B89" s="16">
        <v>500</v>
      </c>
      <c r="C89" s="16">
        <v>501</v>
      </c>
      <c r="D89" s="17" t="s">
        <v>149</v>
      </c>
      <c r="E89" s="19">
        <v>244</v>
      </c>
      <c r="F89" s="18">
        <v>80000</v>
      </c>
      <c r="G89" s="18">
        <v>80000</v>
      </c>
    </row>
    <row r="90" spans="1:7" ht="16.5" customHeight="1">
      <c r="A90" s="40" t="s">
        <v>2</v>
      </c>
      <c r="B90" s="41">
        <v>500</v>
      </c>
      <c r="C90" s="41">
        <v>502</v>
      </c>
      <c r="D90" s="38"/>
      <c r="E90" s="39"/>
      <c r="F90" s="42">
        <f>F91</f>
        <v>120000</v>
      </c>
      <c r="G90" s="42">
        <f>G91</f>
        <v>120000</v>
      </c>
    </row>
    <row r="91" spans="1:7" ht="14.25" customHeight="1">
      <c r="A91" s="15" t="s">
        <v>17</v>
      </c>
      <c r="B91" s="16">
        <v>500</v>
      </c>
      <c r="C91" s="16">
        <v>502</v>
      </c>
      <c r="D91" s="17" t="s">
        <v>53</v>
      </c>
      <c r="E91" s="19"/>
      <c r="F91" s="18">
        <f>F92</f>
        <v>120000</v>
      </c>
      <c r="G91" s="18">
        <f>G92</f>
        <v>120000</v>
      </c>
    </row>
    <row r="92" spans="1:7" ht="15" customHeight="1">
      <c r="A92" s="26" t="s">
        <v>16</v>
      </c>
      <c r="B92" s="16">
        <v>500</v>
      </c>
      <c r="C92" s="16">
        <v>502</v>
      </c>
      <c r="D92" s="17" t="s">
        <v>54</v>
      </c>
      <c r="E92" s="19">
        <v>240</v>
      </c>
      <c r="F92" s="18">
        <f>F95+F93</f>
        <v>120000</v>
      </c>
      <c r="G92" s="18">
        <f>G95+G93</f>
        <v>120000</v>
      </c>
    </row>
    <row r="93" spans="1:7" ht="24" hidden="1">
      <c r="A93" s="21" t="s">
        <v>118</v>
      </c>
      <c r="B93" s="16">
        <v>500</v>
      </c>
      <c r="C93" s="16">
        <v>502</v>
      </c>
      <c r="D93" s="17" t="s">
        <v>54</v>
      </c>
      <c r="E93" s="19">
        <v>240</v>
      </c>
      <c r="F93" s="18">
        <f>F94</f>
        <v>120000</v>
      </c>
      <c r="G93" s="18">
        <f>G94</f>
        <v>120000</v>
      </c>
    </row>
    <row r="94" spans="1:7" ht="21.75" customHeight="1">
      <c r="A94" s="21" t="s">
        <v>120</v>
      </c>
      <c r="B94" s="16">
        <v>500</v>
      </c>
      <c r="C94" s="16">
        <v>502</v>
      </c>
      <c r="D94" s="17" t="s">
        <v>54</v>
      </c>
      <c r="E94" s="19">
        <v>244</v>
      </c>
      <c r="F94" s="18">
        <v>120000</v>
      </c>
      <c r="G94" s="18">
        <v>120000</v>
      </c>
    </row>
    <row r="95" spans="1:7" ht="62.25" customHeight="1" hidden="1">
      <c r="A95" s="26" t="s">
        <v>107</v>
      </c>
      <c r="B95" s="16">
        <v>500</v>
      </c>
      <c r="C95" s="16">
        <v>502</v>
      </c>
      <c r="D95" s="17" t="s">
        <v>54</v>
      </c>
      <c r="E95" s="19">
        <v>810</v>
      </c>
      <c r="F95" s="18"/>
      <c r="G95" s="18"/>
    </row>
    <row r="96" spans="1:7" ht="15.75" customHeight="1">
      <c r="A96" s="40" t="s">
        <v>9</v>
      </c>
      <c r="B96" s="41">
        <v>500</v>
      </c>
      <c r="C96" s="41">
        <v>503</v>
      </c>
      <c r="D96" s="38"/>
      <c r="E96" s="39"/>
      <c r="F96" s="42">
        <f>SUM(F97)</f>
        <v>416000</v>
      </c>
      <c r="G96" s="42">
        <f>SUM(G97)</f>
        <v>431000</v>
      </c>
    </row>
    <row r="97" spans="1:7" ht="15" customHeight="1">
      <c r="A97" s="15" t="s">
        <v>9</v>
      </c>
      <c r="B97" s="16">
        <v>500</v>
      </c>
      <c r="C97" s="16">
        <v>503</v>
      </c>
      <c r="D97" s="17" t="s">
        <v>55</v>
      </c>
      <c r="E97" s="19"/>
      <c r="F97" s="18">
        <f>F98+F101+F104+F107</f>
        <v>416000</v>
      </c>
      <c r="G97" s="18">
        <f>G98+G101+G104+G107</f>
        <v>431000</v>
      </c>
    </row>
    <row r="98" spans="1:7" ht="17.25" customHeight="1">
      <c r="A98" s="9" t="s">
        <v>10</v>
      </c>
      <c r="B98" s="16">
        <v>500</v>
      </c>
      <c r="C98" s="16">
        <v>503</v>
      </c>
      <c r="D98" s="17" t="s">
        <v>56</v>
      </c>
      <c r="E98" s="19"/>
      <c r="F98" s="18">
        <f>F99</f>
        <v>170000</v>
      </c>
      <c r="G98" s="18">
        <f>G99</f>
        <v>180000</v>
      </c>
    </row>
    <row r="99" spans="1:7" ht="22.5" customHeight="1">
      <c r="A99" s="21" t="s">
        <v>118</v>
      </c>
      <c r="B99" s="16">
        <v>500</v>
      </c>
      <c r="C99" s="16">
        <v>503</v>
      </c>
      <c r="D99" s="17" t="s">
        <v>56</v>
      </c>
      <c r="E99" s="19">
        <v>240</v>
      </c>
      <c r="F99" s="18">
        <f>F100</f>
        <v>170000</v>
      </c>
      <c r="G99" s="18">
        <f>G100</f>
        <v>180000</v>
      </c>
    </row>
    <row r="100" spans="1:7" ht="23.25" customHeight="1">
      <c r="A100" s="21" t="s">
        <v>120</v>
      </c>
      <c r="B100" s="16">
        <v>500</v>
      </c>
      <c r="C100" s="16">
        <v>503</v>
      </c>
      <c r="D100" s="17" t="s">
        <v>56</v>
      </c>
      <c r="E100" s="19">
        <v>244</v>
      </c>
      <c r="F100" s="18">
        <v>170000</v>
      </c>
      <c r="G100" s="18">
        <v>180000</v>
      </c>
    </row>
    <row r="101" spans="1:7" ht="18" customHeight="1">
      <c r="A101" s="9" t="s">
        <v>11</v>
      </c>
      <c r="B101" s="16">
        <v>500</v>
      </c>
      <c r="C101" s="16">
        <v>503</v>
      </c>
      <c r="D101" s="17" t="s">
        <v>57</v>
      </c>
      <c r="E101" s="19"/>
      <c r="F101" s="18">
        <f>F102</f>
        <v>6000</v>
      </c>
      <c r="G101" s="18">
        <f>G102</f>
        <v>6000</v>
      </c>
    </row>
    <row r="102" spans="1:7" ht="26.25" customHeight="1">
      <c r="A102" s="21" t="s">
        <v>118</v>
      </c>
      <c r="B102" s="16">
        <v>500</v>
      </c>
      <c r="C102" s="16">
        <v>503</v>
      </c>
      <c r="D102" s="17" t="s">
        <v>57</v>
      </c>
      <c r="E102" s="19">
        <v>240</v>
      </c>
      <c r="F102" s="18">
        <f>F103</f>
        <v>6000</v>
      </c>
      <c r="G102" s="18">
        <f>G103</f>
        <v>6000</v>
      </c>
    </row>
    <row r="103" spans="1:7" ht="26.25" customHeight="1">
      <c r="A103" s="21" t="s">
        <v>120</v>
      </c>
      <c r="B103" s="16">
        <v>500</v>
      </c>
      <c r="C103" s="16">
        <v>503</v>
      </c>
      <c r="D103" s="17" t="s">
        <v>57</v>
      </c>
      <c r="E103" s="19">
        <v>244</v>
      </c>
      <c r="F103" s="18">
        <v>6000</v>
      </c>
      <c r="G103" s="18">
        <v>6000</v>
      </c>
    </row>
    <row r="104" spans="1:7" ht="18" customHeight="1">
      <c r="A104" s="9" t="s">
        <v>21</v>
      </c>
      <c r="B104" s="16">
        <v>500</v>
      </c>
      <c r="C104" s="16">
        <v>503</v>
      </c>
      <c r="D104" s="17" t="s">
        <v>58</v>
      </c>
      <c r="E104" s="19"/>
      <c r="F104" s="18">
        <f>F105</f>
        <v>12000</v>
      </c>
      <c r="G104" s="18">
        <f>G105</f>
        <v>12000</v>
      </c>
    </row>
    <row r="105" spans="1:7" ht="23.25" customHeight="1">
      <c r="A105" s="21" t="s">
        <v>118</v>
      </c>
      <c r="B105" s="16">
        <v>500</v>
      </c>
      <c r="C105" s="16">
        <v>503</v>
      </c>
      <c r="D105" s="17" t="s">
        <v>58</v>
      </c>
      <c r="E105" s="19">
        <v>240</v>
      </c>
      <c r="F105" s="18">
        <f>F106</f>
        <v>12000</v>
      </c>
      <c r="G105" s="18">
        <f>G106</f>
        <v>12000</v>
      </c>
    </row>
    <row r="106" spans="1:7" ht="24.75" customHeight="1">
      <c r="A106" s="21" t="s">
        <v>120</v>
      </c>
      <c r="B106" s="16">
        <v>500</v>
      </c>
      <c r="C106" s="16">
        <v>503</v>
      </c>
      <c r="D106" s="17" t="s">
        <v>58</v>
      </c>
      <c r="E106" s="19">
        <v>244</v>
      </c>
      <c r="F106" s="18">
        <v>12000</v>
      </c>
      <c r="G106" s="18">
        <v>12000</v>
      </c>
    </row>
    <row r="107" spans="1:7" ht="24" customHeight="1">
      <c r="A107" s="9" t="s">
        <v>15</v>
      </c>
      <c r="B107" s="11">
        <v>500</v>
      </c>
      <c r="C107" s="11">
        <v>503</v>
      </c>
      <c r="D107" s="12" t="s">
        <v>59</v>
      </c>
      <c r="E107" s="13">
        <v>240</v>
      </c>
      <c r="F107" s="14">
        <f>F108</f>
        <v>228000</v>
      </c>
      <c r="G107" s="14">
        <f>G108</f>
        <v>233000</v>
      </c>
    </row>
    <row r="108" spans="1:7" ht="24" customHeight="1">
      <c r="A108" s="21" t="s">
        <v>118</v>
      </c>
      <c r="B108" s="16">
        <v>500</v>
      </c>
      <c r="C108" s="16">
        <v>503</v>
      </c>
      <c r="D108" s="17" t="s">
        <v>59</v>
      </c>
      <c r="E108" s="19">
        <v>244</v>
      </c>
      <c r="F108" s="18">
        <f>F109+F112+F114+F116</f>
        <v>228000</v>
      </c>
      <c r="G108" s="18">
        <f>G109+G112+G114+G116</f>
        <v>233000</v>
      </c>
    </row>
    <row r="109" spans="1:7" ht="26.25" customHeight="1">
      <c r="A109" s="21" t="s">
        <v>120</v>
      </c>
      <c r="B109" s="16">
        <v>500</v>
      </c>
      <c r="C109" s="16">
        <v>503</v>
      </c>
      <c r="D109" s="17" t="s">
        <v>60</v>
      </c>
      <c r="E109" s="19">
        <v>240</v>
      </c>
      <c r="F109" s="18">
        <f>F111</f>
        <v>35000</v>
      </c>
      <c r="G109" s="18">
        <f>G111</f>
        <v>38000</v>
      </c>
    </row>
    <row r="110" spans="1:7" ht="29.25" customHeight="1" hidden="1">
      <c r="A110" s="21" t="s">
        <v>118</v>
      </c>
      <c r="B110" s="16">
        <v>500</v>
      </c>
      <c r="C110" s="16">
        <v>503</v>
      </c>
      <c r="D110" s="17" t="s">
        <v>60</v>
      </c>
      <c r="E110" s="19">
        <v>240</v>
      </c>
      <c r="F110" s="18"/>
      <c r="G110" s="18"/>
    </row>
    <row r="111" spans="1:7" ht="24.75" customHeight="1">
      <c r="A111" s="21" t="s">
        <v>120</v>
      </c>
      <c r="B111" s="16">
        <v>500</v>
      </c>
      <c r="C111" s="16">
        <v>503</v>
      </c>
      <c r="D111" s="17" t="s">
        <v>60</v>
      </c>
      <c r="E111" s="19">
        <v>244</v>
      </c>
      <c r="F111" s="18">
        <v>35000</v>
      </c>
      <c r="G111" s="18">
        <v>38000</v>
      </c>
    </row>
    <row r="112" spans="1:7" ht="26.25" customHeight="1">
      <c r="A112" s="21" t="s">
        <v>118</v>
      </c>
      <c r="B112" s="16">
        <v>500</v>
      </c>
      <c r="C112" s="16">
        <v>503</v>
      </c>
      <c r="D112" s="17" t="s">
        <v>145</v>
      </c>
      <c r="E112" s="19">
        <v>240</v>
      </c>
      <c r="F112" s="18">
        <f>F113</f>
        <v>20000</v>
      </c>
      <c r="G112" s="18">
        <f>G113</f>
        <v>20000</v>
      </c>
    </row>
    <row r="113" spans="1:7" ht="25.5" customHeight="1">
      <c r="A113" s="21" t="s">
        <v>120</v>
      </c>
      <c r="B113" s="16">
        <v>500</v>
      </c>
      <c r="C113" s="16">
        <v>503</v>
      </c>
      <c r="D113" s="17" t="s">
        <v>145</v>
      </c>
      <c r="E113" s="19">
        <v>244</v>
      </c>
      <c r="F113" s="18">
        <v>20000</v>
      </c>
      <c r="G113" s="18">
        <v>20000</v>
      </c>
    </row>
    <row r="114" spans="1:7" ht="24.75" customHeight="1">
      <c r="A114" s="21" t="s">
        <v>118</v>
      </c>
      <c r="B114" s="16">
        <v>500</v>
      </c>
      <c r="C114" s="16">
        <v>503</v>
      </c>
      <c r="D114" s="17" t="s">
        <v>61</v>
      </c>
      <c r="E114" s="19">
        <v>240</v>
      </c>
      <c r="F114" s="18">
        <f>F115</f>
        <v>75000</v>
      </c>
      <c r="G114" s="18">
        <f>G115</f>
        <v>75000</v>
      </c>
    </row>
    <row r="115" spans="1:7" ht="24" customHeight="1">
      <c r="A115" s="21" t="s">
        <v>120</v>
      </c>
      <c r="B115" s="16">
        <v>500</v>
      </c>
      <c r="C115" s="16">
        <v>503</v>
      </c>
      <c r="D115" s="17" t="s">
        <v>61</v>
      </c>
      <c r="E115" s="19">
        <v>244</v>
      </c>
      <c r="F115" s="18">
        <v>75000</v>
      </c>
      <c r="G115" s="18">
        <v>75000</v>
      </c>
    </row>
    <row r="116" spans="1:7" ht="24" customHeight="1">
      <c r="A116" s="21" t="s">
        <v>118</v>
      </c>
      <c r="B116" s="16">
        <v>500</v>
      </c>
      <c r="C116" s="16">
        <v>503</v>
      </c>
      <c r="D116" s="17" t="s">
        <v>62</v>
      </c>
      <c r="E116" s="19">
        <v>240</v>
      </c>
      <c r="F116" s="18">
        <f>F117</f>
        <v>98000</v>
      </c>
      <c r="G116" s="18">
        <f>G117</f>
        <v>100000</v>
      </c>
    </row>
    <row r="117" spans="1:7" ht="27.75" customHeight="1">
      <c r="A117" s="21" t="s">
        <v>120</v>
      </c>
      <c r="B117" s="16">
        <v>500</v>
      </c>
      <c r="C117" s="16">
        <v>503</v>
      </c>
      <c r="D117" s="17" t="s">
        <v>62</v>
      </c>
      <c r="E117" s="19">
        <v>244</v>
      </c>
      <c r="F117" s="18">
        <v>98000</v>
      </c>
      <c r="G117" s="18">
        <v>100000</v>
      </c>
    </row>
    <row r="118" spans="1:7" ht="18" customHeight="1">
      <c r="A118" s="34" t="s">
        <v>146</v>
      </c>
      <c r="B118" s="11">
        <v>800</v>
      </c>
      <c r="C118" s="16"/>
      <c r="D118" s="17"/>
      <c r="E118" s="19"/>
      <c r="F118" s="14">
        <v>1681900</v>
      </c>
      <c r="G118" s="14">
        <v>1702400</v>
      </c>
    </row>
    <row r="119" spans="1:7" ht="32.25" customHeight="1" hidden="1">
      <c r="A119" s="31" t="s">
        <v>24</v>
      </c>
      <c r="B119" s="28">
        <v>700</v>
      </c>
      <c r="C119" s="28">
        <v>707</v>
      </c>
      <c r="D119" s="29"/>
      <c r="E119" s="30"/>
      <c r="F119" s="32"/>
      <c r="G119" s="32"/>
    </row>
    <row r="120" spans="1:7" ht="33.75" customHeight="1" hidden="1">
      <c r="A120" s="26" t="s">
        <v>29</v>
      </c>
      <c r="B120" s="16">
        <v>700</v>
      </c>
      <c r="C120" s="16">
        <v>707</v>
      </c>
      <c r="D120" s="17" t="s">
        <v>49</v>
      </c>
      <c r="E120" s="19"/>
      <c r="F120" s="18"/>
      <c r="G120" s="18"/>
    </row>
    <row r="121" spans="1:7" ht="33.75" customHeight="1" hidden="1">
      <c r="A121" s="26" t="s">
        <v>31</v>
      </c>
      <c r="B121" s="16">
        <v>700</v>
      </c>
      <c r="C121" s="16">
        <v>707</v>
      </c>
      <c r="D121" s="17" t="s">
        <v>63</v>
      </c>
      <c r="E121" s="19"/>
      <c r="F121" s="18"/>
      <c r="G121" s="18"/>
    </row>
    <row r="122" spans="1:7" ht="12.75" hidden="1">
      <c r="A122" s="21" t="s">
        <v>106</v>
      </c>
      <c r="B122" s="16">
        <v>700</v>
      </c>
      <c r="C122" s="16">
        <v>707</v>
      </c>
      <c r="D122" s="17" t="s">
        <v>63</v>
      </c>
      <c r="E122" s="19">
        <v>110</v>
      </c>
      <c r="F122" s="18"/>
      <c r="G122" s="18"/>
    </row>
    <row r="123" spans="1:7" ht="12.75" hidden="1">
      <c r="A123" s="21" t="s">
        <v>117</v>
      </c>
      <c r="B123" s="16">
        <v>700</v>
      </c>
      <c r="C123" s="16">
        <v>707</v>
      </c>
      <c r="D123" s="17" t="s">
        <v>63</v>
      </c>
      <c r="E123" s="19">
        <v>112</v>
      </c>
      <c r="F123" s="18"/>
      <c r="G123" s="18"/>
    </row>
    <row r="124" spans="1:7" ht="24" hidden="1">
      <c r="A124" s="21" t="s">
        <v>118</v>
      </c>
      <c r="B124" s="16">
        <v>700</v>
      </c>
      <c r="C124" s="16">
        <v>707</v>
      </c>
      <c r="D124" s="17" t="s">
        <v>63</v>
      </c>
      <c r="E124" s="19">
        <v>240</v>
      </c>
      <c r="F124" s="18"/>
      <c r="G124" s="18"/>
    </row>
    <row r="125" spans="1:7" ht="24" hidden="1">
      <c r="A125" s="21" t="s">
        <v>120</v>
      </c>
      <c r="B125" s="16">
        <v>700</v>
      </c>
      <c r="C125" s="16">
        <v>707</v>
      </c>
      <c r="D125" s="17" t="s">
        <v>63</v>
      </c>
      <c r="E125" s="19">
        <v>244</v>
      </c>
      <c r="F125" s="18"/>
      <c r="G125" s="18"/>
    </row>
    <row r="126" spans="1:7" ht="12.75" hidden="1">
      <c r="A126" s="9" t="s">
        <v>103</v>
      </c>
      <c r="B126" s="11">
        <v>800</v>
      </c>
      <c r="C126" s="11"/>
      <c r="D126" s="12"/>
      <c r="E126" s="13"/>
      <c r="F126" s="14">
        <f>SUM(F127)</f>
        <v>1681900</v>
      </c>
      <c r="G126" s="14">
        <f>SUM(G127)</f>
        <v>1702400</v>
      </c>
    </row>
    <row r="127" spans="1:7" ht="12.75" hidden="1">
      <c r="A127" s="27" t="s">
        <v>6</v>
      </c>
      <c r="B127" s="28">
        <v>800</v>
      </c>
      <c r="C127" s="28">
        <v>801</v>
      </c>
      <c r="D127" s="29"/>
      <c r="E127" s="30"/>
      <c r="F127" s="32">
        <f>SUM(F128+F144+F153+F174+F181)</f>
        <v>1681900</v>
      </c>
      <c r="G127" s="32">
        <f>SUM(G128+G144+G153+G174+G181)</f>
        <v>1702400</v>
      </c>
    </row>
    <row r="128" spans="1:7" ht="29.25" customHeight="1" hidden="1">
      <c r="A128" s="15" t="s">
        <v>38</v>
      </c>
      <c r="B128" s="16">
        <v>800</v>
      </c>
      <c r="C128" s="16">
        <v>801</v>
      </c>
      <c r="D128" s="17" t="s">
        <v>64</v>
      </c>
      <c r="E128" s="19"/>
      <c r="F128" s="35">
        <f>F129</f>
        <v>1478000</v>
      </c>
      <c r="G128" s="35">
        <f>G129</f>
        <v>1498000</v>
      </c>
    </row>
    <row r="129" spans="1:7" ht="29.25" customHeight="1" hidden="1">
      <c r="A129" s="15" t="s">
        <v>101</v>
      </c>
      <c r="B129" s="16">
        <v>800</v>
      </c>
      <c r="C129" s="16">
        <v>801</v>
      </c>
      <c r="D129" s="17" t="s">
        <v>65</v>
      </c>
      <c r="E129" s="19"/>
      <c r="F129" s="18">
        <f>F130+F133+F137+F139+F142</f>
        <v>1478000</v>
      </c>
      <c r="G129" s="18">
        <f>G130+G133+G137+G139+G142</f>
        <v>1498000</v>
      </c>
    </row>
    <row r="130" spans="1:7" ht="15" customHeight="1">
      <c r="A130" s="15" t="s">
        <v>108</v>
      </c>
      <c r="B130" s="16">
        <v>800</v>
      </c>
      <c r="C130" s="16">
        <v>801</v>
      </c>
      <c r="D130" s="17" t="s">
        <v>65</v>
      </c>
      <c r="E130" s="19">
        <v>110</v>
      </c>
      <c r="F130" s="18">
        <f>F131+F132</f>
        <v>1030000</v>
      </c>
      <c r="G130" s="18">
        <f>G131+G132</f>
        <v>1030000</v>
      </c>
    </row>
    <row r="131" spans="1:7" ht="13.5" customHeight="1">
      <c r="A131" s="15" t="s">
        <v>116</v>
      </c>
      <c r="B131" s="16">
        <v>800</v>
      </c>
      <c r="C131" s="16">
        <v>801</v>
      </c>
      <c r="D131" s="17" t="s">
        <v>65</v>
      </c>
      <c r="E131" s="19">
        <v>111</v>
      </c>
      <c r="F131" s="18">
        <v>1030000</v>
      </c>
      <c r="G131" s="18">
        <v>1030000</v>
      </c>
    </row>
    <row r="132" spans="1:7" ht="33.75" customHeight="1" hidden="1">
      <c r="A132" s="15" t="s">
        <v>117</v>
      </c>
      <c r="B132" s="16">
        <v>800</v>
      </c>
      <c r="C132" s="16">
        <v>801</v>
      </c>
      <c r="D132" s="17" t="s">
        <v>65</v>
      </c>
      <c r="E132" s="19">
        <v>112</v>
      </c>
      <c r="F132" s="18"/>
      <c r="G132" s="18"/>
    </row>
    <row r="133" spans="1:7" ht="24">
      <c r="A133" s="21" t="s">
        <v>118</v>
      </c>
      <c r="B133" s="16">
        <v>800</v>
      </c>
      <c r="C133" s="16">
        <v>801</v>
      </c>
      <c r="D133" s="17" t="s">
        <v>65</v>
      </c>
      <c r="E133" s="19">
        <v>240</v>
      </c>
      <c r="F133" s="18">
        <v>403000</v>
      </c>
      <c r="G133" s="18">
        <v>413000</v>
      </c>
    </row>
    <row r="134" spans="1:7" ht="33" customHeight="1" hidden="1">
      <c r="A134" s="21" t="s">
        <v>119</v>
      </c>
      <c r="B134" s="16">
        <v>800</v>
      </c>
      <c r="C134" s="16">
        <v>801</v>
      </c>
      <c r="D134" s="17" t="s">
        <v>65</v>
      </c>
      <c r="E134" s="19">
        <v>242</v>
      </c>
      <c r="F134" s="18"/>
      <c r="G134" s="18"/>
    </row>
    <row r="135" spans="1:7" ht="23.25" customHeight="1">
      <c r="A135" s="21" t="s">
        <v>128</v>
      </c>
      <c r="B135" s="16">
        <v>800</v>
      </c>
      <c r="C135" s="16">
        <v>801</v>
      </c>
      <c r="D135" s="17" t="s">
        <v>65</v>
      </c>
      <c r="E135" s="19">
        <v>242</v>
      </c>
      <c r="F135" s="18">
        <v>118000</v>
      </c>
      <c r="G135" s="18">
        <v>118000</v>
      </c>
    </row>
    <row r="136" spans="1:7" ht="23.25" customHeight="1">
      <c r="A136" s="21" t="s">
        <v>127</v>
      </c>
      <c r="B136" s="16">
        <v>800</v>
      </c>
      <c r="C136" s="16">
        <v>801</v>
      </c>
      <c r="D136" s="17" t="s">
        <v>65</v>
      </c>
      <c r="E136" s="19">
        <v>244</v>
      </c>
      <c r="F136" s="18">
        <v>285000</v>
      </c>
      <c r="G136" s="18">
        <v>295000</v>
      </c>
    </row>
    <row r="137" spans="1:7" ht="17.25" customHeight="1">
      <c r="A137" s="21" t="s">
        <v>121</v>
      </c>
      <c r="B137" s="16">
        <v>800</v>
      </c>
      <c r="C137" s="16">
        <v>801</v>
      </c>
      <c r="D137" s="17" t="s">
        <v>65</v>
      </c>
      <c r="E137" s="19">
        <v>850</v>
      </c>
      <c r="F137" s="18">
        <f>F138</f>
        <v>5000</v>
      </c>
      <c r="G137" s="18">
        <f>G138</f>
        <v>10000</v>
      </c>
    </row>
    <row r="138" spans="1:7" ht="17.25" customHeight="1">
      <c r="A138" s="15" t="s">
        <v>104</v>
      </c>
      <c r="B138" s="16">
        <v>800</v>
      </c>
      <c r="C138" s="16">
        <v>801</v>
      </c>
      <c r="D138" s="17" t="s">
        <v>65</v>
      </c>
      <c r="E138" s="19">
        <v>852</v>
      </c>
      <c r="F138" s="18">
        <v>5000</v>
      </c>
      <c r="G138" s="18">
        <v>10000</v>
      </c>
    </row>
    <row r="139" spans="1:7" ht="15.75" customHeight="1">
      <c r="A139" s="9" t="s">
        <v>139</v>
      </c>
      <c r="B139" s="16">
        <v>800</v>
      </c>
      <c r="C139" s="16">
        <v>801</v>
      </c>
      <c r="D139" s="17" t="s">
        <v>65</v>
      </c>
      <c r="E139" s="19">
        <v>110</v>
      </c>
      <c r="F139" s="18">
        <f>F141</f>
        <v>2870</v>
      </c>
      <c r="G139" s="18">
        <v>3000</v>
      </c>
    </row>
    <row r="140" spans="1:7" ht="29.25" customHeight="1" hidden="1">
      <c r="A140" s="15" t="s">
        <v>133</v>
      </c>
      <c r="B140" s="16">
        <v>800</v>
      </c>
      <c r="C140" s="16">
        <v>801</v>
      </c>
      <c r="D140" s="17" t="s">
        <v>65</v>
      </c>
      <c r="E140" s="19">
        <v>112</v>
      </c>
      <c r="F140" s="18"/>
      <c r="G140" s="18"/>
    </row>
    <row r="141" spans="1:7" ht="14.25" customHeight="1">
      <c r="A141" s="15" t="s">
        <v>116</v>
      </c>
      <c r="B141" s="16">
        <v>800</v>
      </c>
      <c r="C141" s="16">
        <v>801</v>
      </c>
      <c r="D141" s="17" t="s">
        <v>65</v>
      </c>
      <c r="E141" s="19">
        <v>111</v>
      </c>
      <c r="F141" s="18">
        <v>2870</v>
      </c>
      <c r="G141" s="18">
        <v>3000</v>
      </c>
    </row>
    <row r="142" spans="1:7" ht="23.25" customHeight="1">
      <c r="A142" s="21" t="s">
        <v>118</v>
      </c>
      <c r="B142" s="16">
        <v>800</v>
      </c>
      <c r="C142" s="16">
        <v>801</v>
      </c>
      <c r="D142" s="17" t="s">
        <v>65</v>
      </c>
      <c r="E142" s="19">
        <v>240</v>
      </c>
      <c r="F142" s="18">
        <f>F143</f>
        <v>37130</v>
      </c>
      <c r="G142" s="18">
        <v>42000</v>
      </c>
    </row>
    <row r="143" spans="1:7" ht="28.5" customHeight="1">
      <c r="A143" s="21" t="s">
        <v>127</v>
      </c>
      <c r="B143" s="16">
        <v>800</v>
      </c>
      <c r="C143" s="16">
        <v>801</v>
      </c>
      <c r="D143" s="17" t="s">
        <v>65</v>
      </c>
      <c r="E143" s="19">
        <v>244</v>
      </c>
      <c r="F143" s="18">
        <v>37130</v>
      </c>
      <c r="G143" s="18">
        <v>42000</v>
      </c>
    </row>
    <row r="144" spans="1:7" ht="32.25" customHeight="1" hidden="1">
      <c r="A144" s="15" t="s">
        <v>12</v>
      </c>
      <c r="B144" s="16">
        <v>800</v>
      </c>
      <c r="C144" s="16">
        <v>801</v>
      </c>
      <c r="D144" s="17" t="s">
        <v>66</v>
      </c>
      <c r="E144" s="19"/>
      <c r="F144" s="35"/>
      <c r="G144" s="35"/>
    </row>
    <row r="145" spans="1:7" ht="33.75" customHeight="1" hidden="1">
      <c r="A145" s="15" t="s">
        <v>101</v>
      </c>
      <c r="B145" s="16">
        <v>800</v>
      </c>
      <c r="C145" s="16">
        <v>801</v>
      </c>
      <c r="D145" s="17" t="s">
        <v>67</v>
      </c>
      <c r="E145" s="19"/>
      <c r="F145" s="18"/>
      <c r="G145" s="18"/>
    </row>
    <row r="146" spans="1:7" ht="33.75" customHeight="1" hidden="1">
      <c r="A146" s="15" t="s">
        <v>108</v>
      </c>
      <c r="B146" s="16">
        <v>800</v>
      </c>
      <c r="C146" s="16">
        <v>801</v>
      </c>
      <c r="D146" s="17" t="s">
        <v>67</v>
      </c>
      <c r="E146" s="19">
        <v>110</v>
      </c>
      <c r="F146" s="18"/>
      <c r="G146" s="18"/>
    </row>
    <row r="147" spans="1:7" ht="33.75" customHeight="1" hidden="1">
      <c r="A147" s="15" t="s">
        <v>116</v>
      </c>
      <c r="B147" s="16">
        <v>800</v>
      </c>
      <c r="C147" s="16">
        <v>801</v>
      </c>
      <c r="D147" s="17" t="s">
        <v>67</v>
      </c>
      <c r="E147" s="19">
        <v>111</v>
      </c>
      <c r="F147" s="18"/>
      <c r="G147" s="18"/>
    </row>
    <row r="148" spans="1:7" ht="19.5" customHeight="1" hidden="1">
      <c r="A148" s="21" t="s">
        <v>118</v>
      </c>
      <c r="B148" s="16">
        <v>800</v>
      </c>
      <c r="C148" s="16">
        <v>801</v>
      </c>
      <c r="D148" s="17" t="s">
        <v>67</v>
      </c>
      <c r="E148" s="19">
        <v>240</v>
      </c>
      <c r="F148" s="18"/>
      <c r="G148" s="18"/>
    </row>
    <row r="149" spans="1:7" ht="24" hidden="1">
      <c r="A149" s="21" t="s">
        <v>119</v>
      </c>
      <c r="B149" s="16">
        <v>800</v>
      </c>
      <c r="C149" s="16">
        <v>801</v>
      </c>
      <c r="D149" s="17" t="s">
        <v>67</v>
      </c>
      <c r="E149" s="19">
        <v>242</v>
      </c>
      <c r="F149" s="18"/>
      <c r="G149" s="18"/>
    </row>
    <row r="150" spans="1:7" ht="22.5" customHeight="1" hidden="1">
      <c r="A150" s="21" t="s">
        <v>120</v>
      </c>
      <c r="B150" s="16">
        <v>800</v>
      </c>
      <c r="C150" s="16">
        <v>801</v>
      </c>
      <c r="D150" s="17" t="s">
        <v>67</v>
      </c>
      <c r="E150" s="19">
        <v>244</v>
      </c>
      <c r="F150" s="18"/>
      <c r="G150" s="18"/>
    </row>
    <row r="151" spans="1:7" ht="22.5" customHeight="1" hidden="1">
      <c r="A151" s="21" t="s">
        <v>118</v>
      </c>
      <c r="B151" s="16">
        <v>800</v>
      </c>
      <c r="C151" s="16">
        <v>801</v>
      </c>
      <c r="D151" s="17" t="s">
        <v>67</v>
      </c>
      <c r="E151" s="19">
        <v>240</v>
      </c>
      <c r="F151" s="18"/>
      <c r="G151" s="18"/>
    </row>
    <row r="152" spans="1:7" ht="29.25" customHeight="1" hidden="1">
      <c r="A152" s="21" t="s">
        <v>127</v>
      </c>
      <c r="B152" s="16">
        <v>800</v>
      </c>
      <c r="C152" s="16">
        <v>801</v>
      </c>
      <c r="D152" s="17" t="s">
        <v>67</v>
      </c>
      <c r="E152" s="19">
        <v>244</v>
      </c>
      <c r="F152" s="18"/>
      <c r="G152" s="18"/>
    </row>
    <row r="153" spans="1:7" ht="16.5" customHeight="1">
      <c r="A153" s="9" t="s">
        <v>5</v>
      </c>
      <c r="B153" s="16">
        <v>800</v>
      </c>
      <c r="C153" s="16">
        <v>801</v>
      </c>
      <c r="D153" s="17" t="s">
        <v>68</v>
      </c>
      <c r="E153" s="19"/>
      <c r="F153" s="35">
        <f>F154</f>
        <v>203900</v>
      </c>
      <c r="G153" s="35">
        <v>204400</v>
      </c>
    </row>
    <row r="154" spans="1:7" ht="13.5" customHeight="1">
      <c r="A154" s="15" t="s">
        <v>101</v>
      </c>
      <c r="B154" s="16">
        <v>800</v>
      </c>
      <c r="C154" s="16">
        <v>801</v>
      </c>
      <c r="D154" s="17" t="s">
        <v>69</v>
      </c>
      <c r="E154" s="19"/>
      <c r="F154" s="18">
        <v>203900</v>
      </c>
      <c r="G154" s="18">
        <v>204400</v>
      </c>
    </row>
    <row r="155" spans="1:7" ht="15" customHeight="1">
      <c r="A155" s="15" t="s">
        <v>108</v>
      </c>
      <c r="B155" s="16">
        <v>800</v>
      </c>
      <c r="C155" s="16">
        <v>801</v>
      </c>
      <c r="D155" s="17" t="s">
        <v>69</v>
      </c>
      <c r="E155" s="19">
        <v>110</v>
      </c>
      <c r="F155" s="18">
        <f>F156+F157</f>
        <v>170000</v>
      </c>
      <c r="G155" s="18">
        <f>G156+G157</f>
        <v>170000</v>
      </c>
    </row>
    <row r="156" spans="1:7" ht="12.75" customHeight="1">
      <c r="A156" s="15" t="s">
        <v>116</v>
      </c>
      <c r="B156" s="16">
        <v>800</v>
      </c>
      <c r="C156" s="16">
        <v>801</v>
      </c>
      <c r="D156" s="17" t="s">
        <v>69</v>
      </c>
      <c r="E156" s="19">
        <v>111</v>
      </c>
      <c r="F156" s="18">
        <v>170000</v>
      </c>
      <c r="G156" s="18">
        <v>170000</v>
      </c>
    </row>
    <row r="157" spans="1:7" ht="12.75" hidden="1">
      <c r="A157" s="15" t="s">
        <v>117</v>
      </c>
      <c r="B157" s="16">
        <v>800</v>
      </c>
      <c r="C157" s="16">
        <v>801</v>
      </c>
      <c r="D157" s="17" t="s">
        <v>69</v>
      </c>
      <c r="E157" s="19">
        <v>112</v>
      </c>
      <c r="F157" s="18"/>
      <c r="G157" s="18"/>
    </row>
    <row r="158" spans="1:7" ht="24.75" customHeight="1">
      <c r="A158" s="21" t="s">
        <v>118</v>
      </c>
      <c r="B158" s="16">
        <v>800</v>
      </c>
      <c r="C158" s="16">
        <v>801</v>
      </c>
      <c r="D158" s="17" t="s">
        <v>69</v>
      </c>
      <c r="E158" s="19">
        <v>240</v>
      </c>
      <c r="F158" s="18">
        <v>33400</v>
      </c>
      <c r="G158" s="18">
        <v>33900</v>
      </c>
    </row>
    <row r="159" spans="1:7" ht="28.5" customHeight="1" hidden="1">
      <c r="A159" s="21" t="s">
        <v>119</v>
      </c>
      <c r="B159" s="16">
        <v>800</v>
      </c>
      <c r="C159" s="16">
        <v>801</v>
      </c>
      <c r="D159" s="17" t="s">
        <v>69</v>
      </c>
      <c r="E159" s="19">
        <v>242</v>
      </c>
      <c r="F159" s="18"/>
      <c r="G159" s="18"/>
    </row>
    <row r="160" spans="1:7" ht="28.5" customHeight="1">
      <c r="A160" s="21" t="s">
        <v>128</v>
      </c>
      <c r="B160" s="16">
        <v>800</v>
      </c>
      <c r="C160" s="16">
        <v>801</v>
      </c>
      <c r="D160" s="17" t="s">
        <v>69</v>
      </c>
      <c r="E160" s="19">
        <v>242</v>
      </c>
      <c r="F160" s="18">
        <v>13100</v>
      </c>
      <c r="G160" s="18">
        <v>13600</v>
      </c>
    </row>
    <row r="161" spans="1:7" ht="27" customHeight="1">
      <c r="A161" s="21" t="s">
        <v>120</v>
      </c>
      <c r="B161" s="16">
        <v>800</v>
      </c>
      <c r="C161" s="16">
        <v>801</v>
      </c>
      <c r="D161" s="17" t="s">
        <v>69</v>
      </c>
      <c r="E161" s="19">
        <v>244</v>
      </c>
      <c r="F161" s="18">
        <v>20300</v>
      </c>
      <c r="G161" s="18">
        <v>20300</v>
      </c>
    </row>
    <row r="162" spans="1:7" ht="46.5" customHeight="1" hidden="1">
      <c r="A162" s="21" t="s">
        <v>118</v>
      </c>
      <c r="B162" s="16">
        <v>800</v>
      </c>
      <c r="C162" s="16">
        <v>801</v>
      </c>
      <c r="D162" s="17" t="s">
        <v>147</v>
      </c>
      <c r="E162" s="19">
        <v>240</v>
      </c>
      <c r="F162" s="18"/>
      <c r="G162" s="18"/>
    </row>
    <row r="163" spans="1:7" ht="46.5" customHeight="1" hidden="1">
      <c r="A163" s="21" t="s">
        <v>119</v>
      </c>
      <c r="B163" s="16">
        <v>800</v>
      </c>
      <c r="C163" s="16">
        <v>801</v>
      </c>
      <c r="D163" s="17" t="s">
        <v>147</v>
      </c>
      <c r="E163" s="19">
        <v>244</v>
      </c>
      <c r="F163" s="18"/>
      <c r="G163" s="18"/>
    </row>
    <row r="164" spans="1:7" ht="39" customHeight="1" hidden="1">
      <c r="A164" s="21" t="s">
        <v>120</v>
      </c>
      <c r="B164" s="16">
        <v>800</v>
      </c>
      <c r="C164" s="16">
        <v>801</v>
      </c>
      <c r="D164" s="17" t="s">
        <v>69</v>
      </c>
      <c r="E164" s="19">
        <v>110</v>
      </c>
      <c r="F164" s="18"/>
      <c r="G164" s="18"/>
    </row>
    <row r="165" spans="1:7" ht="29.25" customHeight="1" hidden="1">
      <c r="A165" s="15" t="s">
        <v>140</v>
      </c>
      <c r="B165" s="16">
        <v>800</v>
      </c>
      <c r="C165" s="16">
        <v>801</v>
      </c>
      <c r="D165" s="17" t="s">
        <v>69</v>
      </c>
      <c r="E165" s="19">
        <v>111</v>
      </c>
      <c r="F165" s="18"/>
      <c r="G165" s="18"/>
    </row>
    <row r="166" spans="1:7" ht="30" customHeight="1" hidden="1">
      <c r="A166" s="21" t="s">
        <v>118</v>
      </c>
      <c r="B166" s="16">
        <v>800</v>
      </c>
      <c r="C166" s="16">
        <v>801</v>
      </c>
      <c r="D166" s="17" t="s">
        <v>69</v>
      </c>
      <c r="E166" s="19">
        <v>240</v>
      </c>
      <c r="F166" s="18"/>
      <c r="G166" s="18"/>
    </row>
    <row r="167" spans="1:7" ht="51" customHeight="1" hidden="1">
      <c r="A167" s="21" t="s">
        <v>127</v>
      </c>
      <c r="B167" s="16">
        <v>800</v>
      </c>
      <c r="C167" s="16">
        <v>801</v>
      </c>
      <c r="D167" s="17" t="s">
        <v>69</v>
      </c>
      <c r="E167" s="19">
        <v>244</v>
      </c>
      <c r="F167" s="18"/>
      <c r="G167" s="18"/>
    </row>
    <row r="168" spans="1:7" ht="30.75" customHeight="1" hidden="1">
      <c r="A168" s="15" t="s">
        <v>124</v>
      </c>
      <c r="B168" s="16">
        <v>800</v>
      </c>
      <c r="C168" s="16">
        <v>801</v>
      </c>
      <c r="D168" s="17" t="s">
        <v>69</v>
      </c>
      <c r="E168" s="19">
        <v>110</v>
      </c>
      <c r="F168" s="18"/>
      <c r="G168" s="18"/>
    </row>
    <row r="169" spans="1:7" ht="63" customHeight="1" hidden="1">
      <c r="A169" s="15" t="s">
        <v>129</v>
      </c>
      <c r="B169" s="16">
        <v>800</v>
      </c>
      <c r="C169" s="16">
        <v>801</v>
      </c>
      <c r="D169" s="17" t="s">
        <v>69</v>
      </c>
      <c r="E169" s="19">
        <v>111</v>
      </c>
      <c r="F169" s="18"/>
      <c r="G169" s="18"/>
    </row>
    <row r="170" spans="1:7" ht="95.25" customHeight="1" hidden="1">
      <c r="A170" s="15" t="s">
        <v>130</v>
      </c>
      <c r="B170" s="16">
        <v>800</v>
      </c>
      <c r="C170" s="16">
        <v>801</v>
      </c>
      <c r="D170" s="17" t="s">
        <v>69</v>
      </c>
      <c r="E170" s="19">
        <v>112</v>
      </c>
      <c r="F170" s="18"/>
      <c r="G170" s="18"/>
    </row>
    <row r="171" spans="1:7" ht="30.75" customHeight="1" hidden="1">
      <c r="A171" s="15" t="s">
        <v>122</v>
      </c>
      <c r="B171" s="16">
        <v>800</v>
      </c>
      <c r="C171" s="16">
        <v>801</v>
      </c>
      <c r="D171" s="17" t="s">
        <v>69</v>
      </c>
      <c r="E171" s="19">
        <v>240</v>
      </c>
      <c r="F171" s="18"/>
      <c r="G171" s="18"/>
    </row>
    <row r="172" spans="1:7" ht="90.75" customHeight="1" hidden="1">
      <c r="A172" s="15" t="s">
        <v>131</v>
      </c>
      <c r="B172" s="16">
        <v>800</v>
      </c>
      <c r="C172" s="16">
        <v>801</v>
      </c>
      <c r="D172" s="17" t="s">
        <v>69</v>
      </c>
      <c r="E172" s="19">
        <v>242</v>
      </c>
      <c r="F172" s="18"/>
      <c r="G172" s="18"/>
    </row>
    <row r="173" spans="1:7" ht="77.25" customHeight="1" hidden="1">
      <c r="A173" s="15" t="s">
        <v>132</v>
      </c>
      <c r="B173" s="16">
        <v>800</v>
      </c>
      <c r="C173" s="16">
        <v>801</v>
      </c>
      <c r="D173" s="17" t="s">
        <v>69</v>
      </c>
      <c r="E173" s="19">
        <v>244</v>
      </c>
      <c r="F173" s="18"/>
      <c r="G173" s="18"/>
    </row>
    <row r="174" spans="1:7" ht="44.25" customHeight="1" hidden="1">
      <c r="A174" s="15" t="s">
        <v>115</v>
      </c>
      <c r="B174" s="16">
        <v>800</v>
      </c>
      <c r="C174" s="16">
        <v>801</v>
      </c>
      <c r="D174" s="17" t="s">
        <v>110</v>
      </c>
      <c r="E174" s="19"/>
      <c r="F174" s="18"/>
      <c r="G174" s="18"/>
    </row>
    <row r="175" spans="1:7" ht="24" hidden="1">
      <c r="A175" s="36" t="s">
        <v>113</v>
      </c>
      <c r="B175" s="16">
        <v>800</v>
      </c>
      <c r="C175" s="16">
        <v>801</v>
      </c>
      <c r="D175" s="17" t="s">
        <v>111</v>
      </c>
      <c r="E175" s="19"/>
      <c r="F175" s="18"/>
      <c r="G175" s="18"/>
    </row>
    <row r="176" spans="1:7" ht="60" customHeight="1" hidden="1">
      <c r="A176" s="21" t="s">
        <v>118</v>
      </c>
      <c r="B176" s="16">
        <v>800</v>
      </c>
      <c r="C176" s="16">
        <v>801</v>
      </c>
      <c r="D176" s="17" t="s">
        <v>111</v>
      </c>
      <c r="E176" s="19">
        <v>240</v>
      </c>
      <c r="F176" s="18"/>
      <c r="G176" s="18"/>
    </row>
    <row r="177" spans="1:7" ht="60" customHeight="1" hidden="1">
      <c r="A177" s="21" t="s">
        <v>119</v>
      </c>
      <c r="B177" s="16">
        <v>800</v>
      </c>
      <c r="C177" s="16">
        <v>801</v>
      </c>
      <c r="D177" s="17" t="s">
        <v>111</v>
      </c>
      <c r="E177" s="19">
        <v>242</v>
      </c>
      <c r="F177" s="18"/>
      <c r="G177" s="18"/>
    </row>
    <row r="178" spans="1:7" ht="49.5" customHeight="1" hidden="1">
      <c r="A178" s="37" t="s">
        <v>114</v>
      </c>
      <c r="B178" s="16">
        <v>800</v>
      </c>
      <c r="C178" s="16">
        <v>801</v>
      </c>
      <c r="D178" s="17" t="s">
        <v>112</v>
      </c>
      <c r="E178" s="19"/>
      <c r="F178" s="18"/>
      <c r="G178" s="18"/>
    </row>
    <row r="179" spans="1:7" ht="33" customHeight="1" hidden="1">
      <c r="A179" s="21" t="s">
        <v>118</v>
      </c>
      <c r="B179" s="16">
        <v>800</v>
      </c>
      <c r="C179" s="16">
        <v>801</v>
      </c>
      <c r="D179" s="17" t="s">
        <v>112</v>
      </c>
      <c r="E179" s="19">
        <v>240</v>
      </c>
      <c r="F179" s="18"/>
      <c r="G179" s="18"/>
    </row>
    <row r="180" spans="1:7" ht="55.5" customHeight="1" hidden="1">
      <c r="A180" s="21" t="s">
        <v>119</v>
      </c>
      <c r="B180" s="16">
        <v>800</v>
      </c>
      <c r="C180" s="16">
        <v>801</v>
      </c>
      <c r="D180" s="17" t="s">
        <v>112</v>
      </c>
      <c r="E180" s="19">
        <v>242</v>
      </c>
      <c r="F180" s="18"/>
      <c r="G180" s="18"/>
    </row>
    <row r="181" spans="1:7" ht="40.5" customHeight="1" hidden="1">
      <c r="A181" s="26" t="s">
        <v>32</v>
      </c>
      <c r="B181" s="16">
        <v>800</v>
      </c>
      <c r="C181" s="16">
        <v>801</v>
      </c>
      <c r="D181" s="17" t="s">
        <v>70</v>
      </c>
      <c r="E181" s="19"/>
      <c r="F181" s="18"/>
      <c r="G181" s="18"/>
    </row>
    <row r="182" spans="1:7" ht="47.25" customHeight="1" hidden="1">
      <c r="A182" s="15" t="s">
        <v>108</v>
      </c>
      <c r="B182" s="16">
        <v>800</v>
      </c>
      <c r="C182" s="16">
        <v>801</v>
      </c>
      <c r="D182" s="17" t="s">
        <v>70</v>
      </c>
      <c r="E182" s="19">
        <v>110</v>
      </c>
      <c r="F182" s="18"/>
      <c r="G182" s="18"/>
    </row>
    <row r="183" spans="1:7" ht="30" customHeight="1" hidden="1">
      <c r="A183" s="15" t="s">
        <v>117</v>
      </c>
      <c r="B183" s="16">
        <v>800</v>
      </c>
      <c r="C183" s="16">
        <v>801</v>
      </c>
      <c r="D183" s="17" t="s">
        <v>70</v>
      </c>
      <c r="E183" s="19">
        <v>112</v>
      </c>
      <c r="F183" s="18"/>
      <c r="G183" s="18"/>
    </row>
    <row r="184" spans="1:7" ht="32.25" customHeight="1" hidden="1">
      <c r="A184" s="21" t="s">
        <v>118</v>
      </c>
      <c r="B184" s="16">
        <v>800</v>
      </c>
      <c r="C184" s="16">
        <v>801</v>
      </c>
      <c r="D184" s="17" t="s">
        <v>70</v>
      </c>
      <c r="E184" s="19">
        <v>240</v>
      </c>
      <c r="F184" s="18"/>
      <c r="G184" s="18"/>
    </row>
    <row r="185" spans="1:7" ht="50.25" customHeight="1" hidden="1">
      <c r="A185" s="21" t="s">
        <v>120</v>
      </c>
      <c r="B185" s="16">
        <v>800</v>
      </c>
      <c r="C185" s="16">
        <v>801</v>
      </c>
      <c r="D185" s="17" t="s">
        <v>70</v>
      </c>
      <c r="E185" s="19">
        <v>244</v>
      </c>
      <c r="F185" s="18"/>
      <c r="G185" s="18"/>
    </row>
    <row r="186" spans="1:7" ht="24" hidden="1">
      <c r="A186" s="15" t="s">
        <v>109</v>
      </c>
      <c r="B186" s="16">
        <v>800</v>
      </c>
      <c r="C186" s="16">
        <v>801</v>
      </c>
      <c r="D186" s="17" t="s">
        <v>70</v>
      </c>
      <c r="E186" s="19">
        <v>110</v>
      </c>
      <c r="F186" s="18"/>
      <c r="G186" s="18"/>
    </row>
    <row r="187" spans="1:7" ht="24" hidden="1">
      <c r="A187" s="15" t="s">
        <v>133</v>
      </c>
      <c r="B187" s="16">
        <v>800</v>
      </c>
      <c r="C187" s="16">
        <v>801</v>
      </c>
      <c r="D187" s="17" t="s">
        <v>70</v>
      </c>
      <c r="E187" s="19">
        <v>112</v>
      </c>
      <c r="F187" s="18"/>
      <c r="G187" s="18"/>
    </row>
    <row r="188" spans="1:7" ht="29.25" customHeight="1" hidden="1">
      <c r="A188" s="21" t="s">
        <v>118</v>
      </c>
      <c r="B188" s="16">
        <v>800</v>
      </c>
      <c r="C188" s="16">
        <v>801</v>
      </c>
      <c r="D188" s="17" t="s">
        <v>70</v>
      </c>
      <c r="E188" s="19">
        <v>240</v>
      </c>
      <c r="F188" s="18"/>
      <c r="G188" s="18"/>
    </row>
    <row r="189" spans="1:7" ht="30.75" customHeight="1" hidden="1">
      <c r="A189" s="21" t="s">
        <v>127</v>
      </c>
      <c r="B189" s="16">
        <v>800</v>
      </c>
      <c r="C189" s="16">
        <v>801</v>
      </c>
      <c r="D189" s="17" t="s">
        <v>70</v>
      </c>
      <c r="E189" s="19">
        <v>244</v>
      </c>
      <c r="F189" s="18"/>
      <c r="G189" s="18"/>
    </row>
    <row r="190" spans="1:7" ht="30.75" customHeight="1">
      <c r="A190" s="21" t="s">
        <v>159</v>
      </c>
      <c r="B190" s="16">
        <v>800</v>
      </c>
      <c r="C190" s="16">
        <v>801</v>
      </c>
      <c r="D190" s="17" t="s">
        <v>69</v>
      </c>
      <c r="E190" s="19">
        <v>850</v>
      </c>
      <c r="F190" s="18">
        <v>500</v>
      </c>
      <c r="G190" s="18">
        <v>500</v>
      </c>
    </row>
    <row r="191" spans="1:7" ht="14.25" customHeight="1">
      <c r="A191" s="34" t="s">
        <v>88</v>
      </c>
      <c r="B191" s="11">
        <v>1000</v>
      </c>
      <c r="C191" s="16"/>
      <c r="D191" s="17"/>
      <c r="E191" s="19"/>
      <c r="F191" s="14">
        <f aca="true" t="shared" si="4" ref="F191:G195">F192</f>
        <v>50000</v>
      </c>
      <c r="G191" s="14">
        <f t="shared" si="4"/>
        <v>50000</v>
      </c>
    </row>
    <row r="192" spans="1:7" ht="15.75" customHeight="1">
      <c r="A192" s="31" t="s">
        <v>25</v>
      </c>
      <c r="B192" s="28">
        <v>1000</v>
      </c>
      <c r="C192" s="28">
        <v>1001</v>
      </c>
      <c r="D192" s="29"/>
      <c r="E192" s="30"/>
      <c r="F192" s="32">
        <f t="shared" si="4"/>
        <v>50000</v>
      </c>
      <c r="G192" s="32">
        <f t="shared" si="4"/>
        <v>50000</v>
      </c>
    </row>
    <row r="193" spans="1:7" ht="16.5" customHeight="1">
      <c r="A193" s="26" t="s">
        <v>26</v>
      </c>
      <c r="B193" s="16">
        <v>1000</v>
      </c>
      <c r="C193" s="16">
        <v>1001</v>
      </c>
      <c r="D193" s="17" t="s">
        <v>71</v>
      </c>
      <c r="E193" s="19"/>
      <c r="F193" s="18">
        <f t="shared" si="4"/>
        <v>50000</v>
      </c>
      <c r="G193" s="18">
        <f t="shared" si="4"/>
        <v>50000</v>
      </c>
    </row>
    <row r="194" spans="1:7" ht="26.25" customHeight="1">
      <c r="A194" s="26" t="s">
        <v>27</v>
      </c>
      <c r="B194" s="16">
        <v>1000</v>
      </c>
      <c r="C194" s="16">
        <v>1001</v>
      </c>
      <c r="D194" s="17" t="s">
        <v>72</v>
      </c>
      <c r="E194" s="19"/>
      <c r="F194" s="18">
        <f t="shared" si="4"/>
        <v>50000</v>
      </c>
      <c r="G194" s="18">
        <f t="shared" si="4"/>
        <v>50000</v>
      </c>
    </row>
    <row r="195" spans="1:7" ht="24.75" customHeight="1">
      <c r="A195" s="26" t="s">
        <v>134</v>
      </c>
      <c r="B195" s="16">
        <v>1000</v>
      </c>
      <c r="C195" s="16">
        <v>1001</v>
      </c>
      <c r="D195" s="17" t="s">
        <v>72</v>
      </c>
      <c r="E195" s="19">
        <v>320</v>
      </c>
      <c r="F195" s="18">
        <f t="shared" si="4"/>
        <v>50000</v>
      </c>
      <c r="G195" s="18">
        <f t="shared" si="4"/>
        <v>50000</v>
      </c>
    </row>
    <row r="196" spans="1:7" ht="24" customHeight="1">
      <c r="A196" s="26" t="s">
        <v>135</v>
      </c>
      <c r="B196" s="16">
        <v>1000</v>
      </c>
      <c r="C196" s="16">
        <v>1001</v>
      </c>
      <c r="D196" s="17" t="s">
        <v>72</v>
      </c>
      <c r="E196" s="19">
        <v>321</v>
      </c>
      <c r="F196" s="18">
        <v>50000</v>
      </c>
      <c r="G196" s="18">
        <v>50000</v>
      </c>
    </row>
    <row r="197" spans="1:7" ht="18.75" customHeight="1">
      <c r="A197" s="9" t="s">
        <v>89</v>
      </c>
      <c r="B197" s="11">
        <v>1100</v>
      </c>
      <c r="C197" s="11"/>
      <c r="D197" s="12"/>
      <c r="E197" s="13"/>
      <c r="F197" s="14">
        <f>SUM(F198)</f>
        <v>40000</v>
      </c>
      <c r="G197" s="14">
        <f>SUM(G198)</f>
        <v>40000</v>
      </c>
    </row>
    <row r="198" spans="1:7" ht="14.25" customHeight="1">
      <c r="A198" s="27" t="s">
        <v>30</v>
      </c>
      <c r="B198" s="28">
        <v>1100</v>
      </c>
      <c r="C198" s="28">
        <v>1101</v>
      </c>
      <c r="D198" s="38"/>
      <c r="E198" s="39"/>
      <c r="F198" s="18">
        <f>F204</f>
        <v>40000</v>
      </c>
      <c r="G198" s="18">
        <f>G204</f>
        <v>40000</v>
      </c>
    </row>
    <row r="199" spans="1:7" ht="54.75" customHeight="1" hidden="1">
      <c r="A199" s="26" t="s">
        <v>29</v>
      </c>
      <c r="B199" s="16">
        <v>1100</v>
      </c>
      <c r="C199" s="16">
        <v>1101</v>
      </c>
      <c r="D199" s="17" t="s">
        <v>49</v>
      </c>
      <c r="E199" s="19"/>
      <c r="F199" s="18"/>
      <c r="G199" s="18"/>
    </row>
    <row r="200" spans="1:7" ht="36" hidden="1">
      <c r="A200" s="26" t="s">
        <v>33</v>
      </c>
      <c r="B200" s="16">
        <v>1100</v>
      </c>
      <c r="C200" s="16">
        <v>1101</v>
      </c>
      <c r="D200" s="17" t="s">
        <v>73</v>
      </c>
      <c r="E200" s="19">
        <v>244</v>
      </c>
      <c r="F200" s="18"/>
      <c r="G200" s="18"/>
    </row>
    <row r="201" spans="1:7" ht="12.75" hidden="1">
      <c r="A201" s="26" t="s">
        <v>106</v>
      </c>
      <c r="B201" s="16">
        <v>1100</v>
      </c>
      <c r="C201" s="16">
        <v>1101</v>
      </c>
      <c r="D201" s="17" t="s">
        <v>73</v>
      </c>
      <c r="E201" s="19">
        <v>110</v>
      </c>
      <c r="F201" s="18"/>
      <c r="G201" s="18"/>
    </row>
    <row r="202" spans="1:7" ht="12.75" hidden="1">
      <c r="A202" s="15" t="s">
        <v>117</v>
      </c>
      <c r="B202" s="16">
        <v>1100</v>
      </c>
      <c r="C202" s="16">
        <v>1101</v>
      </c>
      <c r="D202" s="17" t="s">
        <v>73</v>
      </c>
      <c r="E202" s="19">
        <v>112</v>
      </c>
      <c r="F202" s="18"/>
      <c r="G202" s="18"/>
    </row>
    <row r="203" spans="1:7" ht="24" hidden="1">
      <c r="A203" s="21" t="s">
        <v>137</v>
      </c>
      <c r="B203" s="16">
        <v>1100</v>
      </c>
      <c r="C203" s="16">
        <v>1101</v>
      </c>
      <c r="D203" s="17" t="s">
        <v>73</v>
      </c>
      <c r="E203" s="19">
        <v>120</v>
      </c>
      <c r="F203" s="18"/>
      <c r="G203" s="18"/>
    </row>
    <row r="204" spans="1:7" ht="22.5" customHeight="1">
      <c r="A204" s="21" t="s">
        <v>118</v>
      </c>
      <c r="B204" s="16">
        <v>1100</v>
      </c>
      <c r="C204" s="16">
        <v>1101</v>
      </c>
      <c r="D204" s="17" t="s">
        <v>148</v>
      </c>
      <c r="E204" s="19">
        <v>240</v>
      </c>
      <c r="F204" s="18">
        <f>F205</f>
        <v>40000</v>
      </c>
      <c r="G204" s="18">
        <f>G205</f>
        <v>40000</v>
      </c>
    </row>
    <row r="205" spans="1:7" ht="22.5" customHeight="1">
      <c r="A205" s="21" t="s">
        <v>136</v>
      </c>
      <c r="B205" s="16">
        <v>1100</v>
      </c>
      <c r="C205" s="16">
        <v>1101</v>
      </c>
      <c r="D205" s="17" t="s">
        <v>148</v>
      </c>
      <c r="E205" s="19">
        <v>244</v>
      </c>
      <c r="F205" s="18">
        <v>40000</v>
      </c>
      <c r="G205" s="18">
        <v>40000</v>
      </c>
    </row>
    <row r="206" spans="1:7" ht="14.25" customHeight="1">
      <c r="A206" s="22" t="s">
        <v>152</v>
      </c>
      <c r="B206" s="11">
        <v>99</v>
      </c>
      <c r="C206" s="11">
        <v>0</v>
      </c>
      <c r="D206" s="12" t="s">
        <v>153</v>
      </c>
      <c r="E206" s="13">
        <v>870</v>
      </c>
      <c r="F206" s="14">
        <v>167727</v>
      </c>
      <c r="G206" s="14">
        <v>344605</v>
      </c>
    </row>
    <row r="207" spans="1:6" ht="34.5" customHeight="1">
      <c r="A207" s="2"/>
      <c r="B207" s="2"/>
      <c r="C207" s="2"/>
      <c r="D207" s="2"/>
      <c r="E207" s="2"/>
      <c r="F207" s="2"/>
    </row>
    <row r="208" spans="1:6" ht="39" customHeight="1">
      <c r="A208" s="2"/>
      <c r="B208" s="2"/>
      <c r="C208" s="2"/>
      <c r="D208" s="2"/>
      <c r="E208" s="2"/>
      <c r="F208" s="2"/>
    </row>
    <row r="209" spans="1:6" ht="33" customHeight="1">
      <c r="A209" s="2"/>
      <c r="B209" s="2"/>
      <c r="C209" s="2"/>
      <c r="D209" s="2"/>
      <c r="E209" s="2"/>
      <c r="F209" s="2"/>
    </row>
    <row r="210" spans="1:6" ht="30" customHeight="1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  <row r="301" spans="1:6" ht="12.75">
      <c r="A301" s="2"/>
      <c r="B301" s="2"/>
      <c r="C301" s="2"/>
      <c r="D301" s="2"/>
      <c r="E301" s="2"/>
      <c r="F301" s="2"/>
    </row>
    <row r="302" spans="1:6" ht="12.75">
      <c r="A302" s="2"/>
      <c r="B302" s="2"/>
      <c r="C302" s="2"/>
      <c r="D302" s="2"/>
      <c r="E302" s="2"/>
      <c r="F302" s="2"/>
    </row>
    <row r="303" spans="1:6" ht="12.75">
      <c r="A303" s="2"/>
      <c r="B303" s="2"/>
      <c r="C303" s="2"/>
      <c r="D303" s="2"/>
      <c r="E303" s="2"/>
      <c r="F303" s="2"/>
    </row>
    <row r="304" spans="1:6" ht="12.75">
      <c r="A304" s="2"/>
      <c r="B304" s="2"/>
      <c r="C304" s="2"/>
      <c r="D304" s="2"/>
      <c r="E304" s="2"/>
      <c r="F304" s="2"/>
    </row>
    <row r="305" spans="1:6" ht="12.75">
      <c r="A305" s="2"/>
      <c r="B305" s="2"/>
      <c r="C305" s="2"/>
      <c r="D305" s="2"/>
      <c r="E305" s="2"/>
      <c r="F305" s="2"/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2"/>
      <c r="F308" s="2"/>
    </row>
    <row r="309" spans="1:6" ht="12.75">
      <c r="A309" s="2"/>
      <c r="B309" s="2"/>
      <c r="C309" s="2"/>
      <c r="D309" s="2"/>
      <c r="E309" s="2"/>
      <c r="F309" s="2"/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  <row r="312" spans="1:6" ht="12.75">
      <c r="A312" s="2"/>
      <c r="B312" s="2"/>
      <c r="C312" s="2"/>
      <c r="D312" s="2"/>
      <c r="E312" s="2"/>
      <c r="F312" s="2"/>
    </row>
    <row r="313" spans="1:6" ht="12.75">
      <c r="A313" s="2"/>
      <c r="B313" s="2"/>
      <c r="C313" s="2"/>
      <c r="D313" s="2"/>
      <c r="E313" s="2"/>
      <c r="F313" s="2"/>
    </row>
    <row r="314" spans="1:6" ht="12.75">
      <c r="A314" s="2"/>
      <c r="B314" s="2"/>
      <c r="C314" s="2"/>
      <c r="D314" s="2"/>
      <c r="E314" s="2"/>
      <c r="F314" s="2"/>
    </row>
    <row r="315" spans="1:6" ht="12.75">
      <c r="A315" s="2"/>
      <c r="B315" s="2"/>
      <c r="C315" s="2"/>
      <c r="D315" s="2"/>
      <c r="E315" s="2"/>
      <c r="F315" s="2"/>
    </row>
    <row r="316" spans="1:6" ht="12.75">
      <c r="A316" s="2"/>
      <c r="B316" s="2"/>
      <c r="C316" s="2"/>
      <c r="D316" s="2"/>
      <c r="E316" s="2"/>
      <c r="F316" s="2"/>
    </row>
    <row r="317" spans="1:6" ht="12.75">
      <c r="A317" s="2"/>
      <c r="B317" s="2"/>
      <c r="C317" s="2"/>
      <c r="D317" s="2"/>
      <c r="E317" s="2"/>
      <c r="F317" s="2"/>
    </row>
    <row r="318" spans="1:6" ht="12.75">
      <c r="A318" s="2"/>
      <c r="B318" s="2"/>
      <c r="C318" s="2"/>
      <c r="D318" s="2"/>
      <c r="E318" s="2"/>
      <c r="F318" s="2"/>
    </row>
    <row r="319" spans="1:6" ht="12.75">
      <c r="A319" s="2"/>
      <c r="B319" s="2"/>
      <c r="C319" s="2"/>
      <c r="D319" s="2"/>
      <c r="E319" s="2"/>
      <c r="F319" s="2"/>
    </row>
    <row r="320" spans="1:6" ht="12.75">
      <c r="A320" s="2"/>
      <c r="B320" s="2"/>
      <c r="C320" s="2"/>
      <c r="D320" s="2"/>
      <c r="E320" s="2"/>
      <c r="F320" s="2"/>
    </row>
    <row r="321" spans="1:6" ht="12.75">
      <c r="A321" s="2"/>
      <c r="B321" s="2"/>
      <c r="C321" s="2"/>
      <c r="D321" s="2"/>
      <c r="E321" s="2"/>
      <c r="F321" s="2"/>
    </row>
    <row r="322" spans="1:6" ht="12.75">
      <c r="A322" s="2"/>
      <c r="B322" s="2"/>
      <c r="C322" s="2"/>
      <c r="D322" s="2"/>
      <c r="E322" s="2"/>
      <c r="F322" s="2"/>
    </row>
    <row r="323" spans="1:6" ht="12.75">
      <c r="A323" s="2"/>
      <c r="B323" s="2"/>
      <c r="C323" s="2"/>
      <c r="D323" s="2"/>
      <c r="E323" s="2"/>
      <c r="F323" s="2"/>
    </row>
    <row r="324" spans="1:6" ht="12.75">
      <c r="A324" s="2"/>
      <c r="B324" s="2"/>
      <c r="C324" s="2"/>
      <c r="D324" s="2"/>
      <c r="E324" s="2"/>
      <c r="F324" s="2"/>
    </row>
    <row r="325" spans="1:6" ht="12.75">
      <c r="A325" s="2"/>
      <c r="B325" s="2"/>
      <c r="C325" s="2"/>
      <c r="D325" s="2"/>
      <c r="E325" s="2"/>
      <c r="F325" s="2"/>
    </row>
    <row r="326" spans="1:6" ht="12.75">
      <c r="A326" s="2"/>
      <c r="B326" s="2"/>
      <c r="C326" s="2"/>
      <c r="D326" s="2"/>
      <c r="E326" s="2"/>
      <c r="F326" s="2"/>
    </row>
    <row r="327" spans="1:6" ht="12.75">
      <c r="A327" s="2"/>
      <c r="B327" s="2"/>
      <c r="C327" s="2"/>
      <c r="D327" s="2"/>
      <c r="E327" s="2"/>
      <c r="F327" s="2"/>
    </row>
    <row r="328" spans="1:6" ht="12.75">
      <c r="A328" s="2"/>
      <c r="B328" s="2"/>
      <c r="C328" s="2"/>
      <c r="D328" s="2"/>
      <c r="E328" s="2"/>
      <c r="F328" s="2"/>
    </row>
    <row r="329" spans="1:6" ht="12.75">
      <c r="A329" s="2"/>
      <c r="B329" s="2"/>
      <c r="C329" s="2"/>
      <c r="D329" s="2"/>
      <c r="E329" s="2"/>
      <c r="F329" s="2"/>
    </row>
    <row r="330" spans="1:6" ht="12.75">
      <c r="A330" s="2"/>
      <c r="B330" s="2"/>
      <c r="C330" s="2"/>
      <c r="D330" s="2"/>
      <c r="E330" s="2"/>
      <c r="F330" s="2"/>
    </row>
    <row r="331" spans="1:6" ht="12.75">
      <c r="A331" s="2"/>
      <c r="B331" s="2"/>
      <c r="C331" s="2"/>
      <c r="D331" s="2"/>
      <c r="E331" s="2"/>
      <c r="F331" s="2"/>
    </row>
    <row r="332" spans="1:6" ht="12.75">
      <c r="A332" s="2"/>
      <c r="B332" s="2"/>
      <c r="C332" s="2"/>
      <c r="D332" s="2"/>
      <c r="E332" s="2"/>
      <c r="F332" s="2"/>
    </row>
    <row r="333" spans="1:6" ht="12.75">
      <c r="A333" s="2"/>
      <c r="B333" s="2"/>
      <c r="C333" s="2"/>
      <c r="D333" s="2"/>
      <c r="E333" s="2"/>
      <c r="F333" s="2"/>
    </row>
    <row r="334" spans="1:6" ht="12.75">
      <c r="A334" s="2"/>
      <c r="B334" s="2"/>
      <c r="C334" s="2"/>
      <c r="D334" s="2"/>
      <c r="E334" s="2"/>
      <c r="F334" s="2"/>
    </row>
    <row r="335" spans="1:6" ht="12.75">
      <c r="A335" s="2"/>
      <c r="B335" s="2"/>
      <c r="C335" s="2"/>
      <c r="D335" s="2"/>
      <c r="E335" s="2"/>
      <c r="F335" s="2"/>
    </row>
    <row r="336" spans="1:6" ht="12.75">
      <c r="A336" s="2"/>
      <c r="B336" s="2"/>
      <c r="C336" s="2"/>
      <c r="D336" s="2"/>
      <c r="E336" s="2"/>
      <c r="F336" s="2"/>
    </row>
    <row r="337" spans="1:6" ht="12.75">
      <c r="A337" s="2"/>
      <c r="B337" s="2"/>
      <c r="C337" s="2"/>
      <c r="D337" s="2"/>
      <c r="E337" s="2"/>
      <c r="F337" s="2"/>
    </row>
    <row r="338" spans="1:6" ht="12.75">
      <c r="A338" s="2"/>
      <c r="B338" s="2"/>
      <c r="C338" s="2"/>
      <c r="D338" s="2"/>
      <c r="E338" s="2"/>
      <c r="F338" s="2"/>
    </row>
    <row r="339" spans="1:6" ht="12.75">
      <c r="A339" s="2"/>
      <c r="B339" s="2"/>
      <c r="C339" s="2"/>
      <c r="D339" s="2"/>
      <c r="E339" s="2"/>
      <c r="F339" s="2"/>
    </row>
    <row r="340" spans="1:6" ht="12.75">
      <c r="A340" s="2"/>
      <c r="B340" s="2"/>
      <c r="C340" s="2"/>
      <c r="D340" s="2"/>
      <c r="E340" s="2"/>
      <c r="F340" s="2"/>
    </row>
    <row r="341" spans="1:6" ht="12.75">
      <c r="A341" s="2"/>
      <c r="B341" s="2"/>
      <c r="C341" s="2"/>
      <c r="D341" s="2"/>
      <c r="E341" s="2"/>
      <c r="F341" s="2"/>
    </row>
    <row r="342" spans="1:6" ht="12.75">
      <c r="A342" s="2"/>
      <c r="B342" s="2"/>
      <c r="C342" s="2"/>
      <c r="D342" s="2"/>
      <c r="E342" s="2"/>
      <c r="F342" s="2"/>
    </row>
    <row r="343" spans="1:6" ht="12.75">
      <c r="A343" s="2"/>
      <c r="B343" s="2"/>
      <c r="C343" s="2"/>
      <c r="D343" s="2"/>
      <c r="E343" s="2"/>
      <c r="F343" s="2"/>
    </row>
    <row r="344" spans="1:6" ht="12.75">
      <c r="A344" s="2"/>
      <c r="B344" s="2"/>
      <c r="C344" s="2"/>
      <c r="D344" s="2"/>
      <c r="E344" s="2"/>
      <c r="F344" s="2"/>
    </row>
    <row r="345" spans="1:6" ht="12.75">
      <c r="A345" s="2"/>
      <c r="B345" s="2"/>
      <c r="C345" s="2"/>
      <c r="D345" s="2"/>
      <c r="E345" s="2"/>
      <c r="F345" s="2"/>
    </row>
    <row r="346" spans="1:6" ht="12.75">
      <c r="A346" s="2"/>
      <c r="B346" s="2"/>
      <c r="C346" s="2"/>
      <c r="D346" s="2"/>
      <c r="E346" s="2"/>
      <c r="F346" s="2"/>
    </row>
    <row r="347" spans="1:6" ht="12.75">
      <c r="A347" s="2"/>
      <c r="B347" s="2"/>
      <c r="C347" s="2"/>
      <c r="D347" s="2"/>
      <c r="E347" s="2"/>
      <c r="F347" s="2"/>
    </row>
    <row r="348" spans="1:6" ht="12.75">
      <c r="A348" s="2"/>
      <c r="B348" s="2"/>
      <c r="C348" s="2"/>
      <c r="D348" s="2"/>
      <c r="E348" s="2"/>
      <c r="F348" s="2"/>
    </row>
    <row r="349" spans="1:6" ht="12.75">
      <c r="A349" s="2"/>
      <c r="B349" s="2"/>
      <c r="C349" s="2"/>
      <c r="D349" s="2"/>
      <c r="E349" s="2"/>
      <c r="F349" s="2"/>
    </row>
    <row r="350" spans="1:6" ht="12.75">
      <c r="A350" s="2"/>
      <c r="B350" s="2"/>
      <c r="C350" s="2"/>
      <c r="D350" s="2"/>
      <c r="E350" s="2"/>
      <c r="F350" s="2"/>
    </row>
    <row r="351" spans="1:6" ht="12.75">
      <c r="A351" s="2"/>
      <c r="B351" s="2"/>
      <c r="C351" s="2"/>
      <c r="D351" s="2"/>
      <c r="E351" s="2"/>
      <c r="F351" s="2"/>
    </row>
    <row r="352" spans="1:6" ht="12.75">
      <c r="A352" s="2"/>
      <c r="B352" s="2"/>
      <c r="C352" s="2"/>
      <c r="D352" s="2"/>
      <c r="E352" s="2"/>
      <c r="F352" s="2"/>
    </row>
    <row r="353" spans="1:6" ht="12.75">
      <c r="A353" s="2"/>
      <c r="B353" s="2"/>
      <c r="C353" s="2"/>
      <c r="D353" s="2"/>
      <c r="E353" s="2"/>
      <c r="F353" s="2"/>
    </row>
    <row r="354" spans="1:6" ht="12.75">
      <c r="A354" s="2"/>
      <c r="B354" s="2"/>
      <c r="C354" s="2"/>
      <c r="D354" s="2"/>
      <c r="E354" s="2"/>
      <c r="F354" s="2"/>
    </row>
    <row r="355" spans="1:6" ht="12.75">
      <c r="A355" s="2"/>
      <c r="B355" s="2"/>
      <c r="C355" s="2"/>
      <c r="D355" s="2"/>
      <c r="E355" s="2"/>
      <c r="F355" s="2"/>
    </row>
    <row r="356" spans="1:6" ht="12.75">
      <c r="A356" s="2"/>
      <c r="B356" s="2"/>
      <c r="C356" s="2"/>
      <c r="D356" s="2"/>
      <c r="E356" s="2"/>
      <c r="F356" s="2"/>
    </row>
    <row r="357" spans="1:6" ht="12.75">
      <c r="A357" s="2"/>
      <c r="B357" s="2"/>
      <c r="C357" s="2"/>
      <c r="D357" s="2"/>
      <c r="E357" s="2"/>
      <c r="F357" s="2"/>
    </row>
    <row r="358" spans="1:6" ht="12.75">
      <c r="A358" s="2"/>
      <c r="B358" s="2"/>
      <c r="C358" s="2"/>
      <c r="D358" s="2"/>
      <c r="E358" s="2"/>
      <c r="F358" s="2"/>
    </row>
    <row r="359" spans="1:6" ht="12.75">
      <c r="A359" s="2"/>
      <c r="B359" s="2"/>
      <c r="C359" s="2"/>
      <c r="D359" s="2"/>
      <c r="E359" s="2"/>
      <c r="F359" s="2"/>
    </row>
    <row r="360" spans="1:6" ht="12.75">
      <c r="A360" s="2"/>
      <c r="B360" s="2"/>
      <c r="C360" s="2"/>
      <c r="D360" s="2"/>
      <c r="E360" s="2"/>
      <c r="F360" s="2"/>
    </row>
    <row r="361" spans="1:6" ht="12.75">
      <c r="A361" s="2"/>
      <c r="B361" s="2"/>
      <c r="C361" s="2"/>
      <c r="D361" s="2"/>
      <c r="E361" s="2"/>
      <c r="F361" s="2"/>
    </row>
    <row r="362" spans="1:6" ht="12.75">
      <c r="A362" s="2"/>
      <c r="B362" s="2"/>
      <c r="C362" s="2"/>
      <c r="D362" s="2"/>
      <c r="E362" s="2"/>
      <c r="F362" s="2"/>
    </row>
    <row r="363" spans="1:6" ht="12.75">
      <c r="A363" s="2"/>
      <c r="B363" s="2"/>
      <c r="C363" s="2"/>
      <c r="D363" s="2"/>
      <c r="E363" s="2"/>
      <c r="F363" s="2"/>
    </row>
    <row r="364" spans="1:6" ht="12.75">
      <c r="A364" s="2"/>
      <c r="B364" s="2"/>
      <c r="C364" s="2"/>
      <c r="D364" s="2"/>
      <c r="E364" s="2"/>
      <c r="F364" s="2"/>
    </row>
    <row r="365" spans="1:6" ht="12.75">
      <c r="A365" s="2"/>
      <c r="B365" s="2"/>
      <c r="C365" s="2"/>
      <c r="D365" s="2"/>
      <c r="E365" s="2"/>
      <c r="F365" s="2"/>
    </row>
    <row r="366" spans="1:6" ht="12.75">
      <c r="A366" s="2"/>
      <c r="B366" s="2"/>
      <c r="C366" s="2"/>
      <c r="D366" s="2"/>
      <c r="E366" s="2"/>
      <c r="F366" s="2"/>
    </row>
    <row r="367" spans="1:6" ht="12.75">
      <c r="A367" s="2"/>
      <c r="B367" s="2"/>
      <c r="C367" s="2"/>
      <c r="D367" s="2"/>
      <c r="E367" s="2"/>
      <c r="F367" s="2"/>
    </row>
    <row r="368" spans="1:6" ht="12.75">
      <c r="A368" s="2"/>
      <c r="B368" s="2"/>
      <c r="C368" s="2"/>
      <c r="D368" s="2"/>
      <c r="E368" s="2"/>
      <c r="F368" s="2"/>
    </row>
    <row r="369" spans="1:6" ht="12.75">
      <c r="A369" s="2"/>
      <c r="B369" s="2"/>
      <c r="C369" s="2"/>
      <c r="D369" s="2"/>
      <c r="E369" s="2"/>
      <c r="F369" s="2"/>
    </row>
    <row r="370" spans="1:6" ht="12.75">
      <c r="A370" s="2"/>
      <c r="B370" s="2"/>
      <c r="C370" s="2"/>
      <c r="D370" s="2"/>
      <c r="E370" s="2"/>
      <c r="F370" s="2"/>
    </row>
    <row r="371" spans="1:6" ht="12.75">
      <c r="A371" s="2"/>
      <c r="B371" s="2"/>
      <c r="C371" s="2"/>
      <c r="D371" s="2"/>
      <c r="E371" s="2"/>
      <c r="F371" s="2"/>
    </row>
    <row r="372" spans="1:6" ht="12.75">
      <c r="A372" s="2"/>
      <c r="B372" s="2"/>
      <c r="C372" s="2"/>
      <c r="D372" s="2"/>
      <c r="E372" s="2"/>
      <c r="F372" s="2"/>
    </row>
    <row r="373" spans="1:6" ht="12.75">
      <c r="A373" s="2"/>
      <c r="B373" s="2"/>
      <c r="C373" s="2"/>
      <c r="D373" s="2"/>
      <c r="E373" s="2"/>
      <c r="F373" s="2"/>
    </row>
    <row r="374" spans="1:6" ht="12.75">
      <c r="A374" s="2"/>
      <c r="B374" s="2"/>
      <c r="C374" s="2"/>
      <c r="D374" s="2"/>
      <c r="E374" s="2"/>
      <c r="F374" s="2"/>
    </row>
    <row r="375" spans="1:6" ht="12.75">
      <c r="A375" s="2"/>
      <c r="B375" s="2"/>
      <c r="C375" s="2"/>
      <c r="D375" s="2"/>
      <c r="E375" s="2"/>
      <c r="F375" s="2"/>
    </row>
    <row r="376" spans="1:6" ht="12.75">
      <c r="A376" s="2"/>
      <c r="B376" s="2"/>
      <c r="C376" s="2"/>
      <c r="D376" s="2"/>
      <c r="E376" s="2"/>
      <c r="F376" s="2"/>
    </row>
    <row r="377" spans="1:6" ht="12.75">
      <c r="A377" s="2"/>
      <c r="B377" s="2"/>
      <c r="C377" s="2"/>
      <c r="D377" s="2"/>
      <c r="E377" s="2"/>
      <c r="F377" s="2"/>
    </row>
    <row r="378" spans="1:6" ht="12.75">
      <c r="A378" s="2"/>
      <c r="B378" s="2"/>
      <c r="C378" s="2"/>
      <c r="D378" s="2"/>
      <c r="E378" s="2"/>
      <c r="F378" s="2"/>
    </row>
    <row r="379" spans="1:6" ht="12.75">
      <c r="A379" s="2"/>
      <c r="B379" s="2"/>
      <c r="C379" s="2"/>
      <c r="D379" s="2"/>
      <c r="E379" s="2"/>
      <c r="F379" s="2"/>
    </row>
    <row r="380" spans="1:6" ht="12.75">
      <c r="A380" s="2"/>
      <c r="B380" s="2"/>
      <c r="C380" s="2"/>
      <c r="D380" s="2"/>
      <c r="E380" s="2"/>
      <c r="F380" s="2"/>
    </row>
    <row r="381" spans="1:6" ht="12.75">
      <c r="A381" s="2"/>
      <c r="B381" s="2"/>
      <c r="C381" s="2"/>
      <c r="D381" s="2"/>
      <c r="E381" s="2"/>
      <c r="F381" s="2"/>
    </row>
    <row r="382" spans="1:6" ht="12.75">
      <c r="A382" s="2"/>
      <c r="B382" s="2"/>
      <c r="C382" s="2"/>
      <c r="D382" s="2"/>
      <c r="E382" s="2"/>
      <c r="F382" s="2"/>
    </row>
    <row r="383" spans="1:6" ht="12.75">
      <c r="A383" s="2"/>
      <c r="B383" s="2"/>
      <c r="C383" s="2"/>
      <c r="D383" s="2"/>
      <c r="E383" s="2"/>
      <c r="F383" s="2"/>
    </row>
    <row r="384" spans="1:6" ht="12.75">
      <c r="A384" s="2"/>
      <c r="B384" s="2"/>
      <c r="C384" s="2"/>
      <c r="D384" s="2"/>
      <c r="E384" s="2"/>
      <c r="F384" s="2"/>
    </row>
    <row r="385" spans="1:6" ht="12.75">
      <c r="A385" s="2"/>
      <c r="B385" s="2"/>
      <c r="C385" s="2"/>
      <c r="D385" s="2"/>
      <c r="E385" s="2"/>
      <c r="F385" s="2"/>
    </row>
    <row r="386" spans="1:6" ht="12.75">
      <c r="A386" s="2"/>
      <c r="B386" s="2"/>
      <c r="C386" s="2"/>
      <c r="D386" s="2"/>
      <c r="E386" s="2"/>
      <c r="F386" s="2"/>
    </row>
    <row r="387" spans="1:6" ht="12.75">
      <c r="A387" s="2"/>
      <c r="B387" s="2"/>
      <c r="C387" s="2"/>
      <c r="D387" s="2"/>
      <c r="E387" s="2"/>
      <c r="F387" s="2"/>
    </row>
    <row r="388" spans="1:6" ht="12.75">
      <c r="A388" s="2"/>
      <c r="B388" s="2"/>
      <c r="C388" s="2"/>
      <c r="D388" s="2"/>
      <c r="E388" s="2"/>
      <c r="F388" s="2"/>
    </row>
    <row r="389" spans="1:6" ht="12.75">
      <c r="A389" s="2"/>
      <c r="B389" s="2"/>
      <c r="C389" s="2"/>
      <c r="D389" s="2"/>
      <c r="E389" s="2"/>
      <c r="F389" s="2"/>
    </row>
    <row r="390" spans="1:6" ht="12.75">
      <c r="A390" s="2"/>
      <c r="B390" s="2"/>
      <c r="C390" s="2"/>
      <c r="D390" s="2"/>
      <c r="E390" s="2"/>
      <c r="F390" s="2"/>
    </row>
    <row r="391" spans="1:6" ht="12.75">
      <c r="A391" s="2"/>
      <c r="B391" s="2"/>
      <c r="C391" s="2"/>
      <c r="D391" s="2"/>
      <c r="E391" s="2"/>
      <c r="F391" s="2"/>
    </row>
    <row r="392" spans="1:6" ht="12.75">
      <c r="A392" s="2"/>
      <c r="B392" s="2"/>
      <c r="C392" s="2"/>
      <c r="D392" s="2"/>
      <c r="E392" s="2"/>
      <c r="F392" s="2"/>
    </row>
    <row r="393" spans="1:6" ht="12.75">
      <c r="A393" s="2"/>
      <c r="B393" s="2"/>
      <c r="C393" s="2"/>
      <c r="D393" s="2"/>
      <c r="E393" s="2"/>
      <c r="F393" s="2"/>
    </row>
    <row r="394" spans="1:6" ht="12.75">
      <c r="A394" s="2"/>
      <c r="B394" s="2"/>
      <c r="C394" s="2"/>
      <c r="D394" s="2"/>
      <c r="E394" s="2"/>
      <c r="F394" s="2"/>
    </row>
    <row r="395" spans="1:6" ht="12.75">
      <c r="A395" s="2"/>
      <c r="B395" s="2"/>
      <c r="C395" s="2"/>
      <c r="D395" s="2"/>
      <c r="E395" s="2"/>
      <c r="F395" s="2"/>
    </row>
    <row r="396" spans="1:6" ht="12.75">
      <c r="A396" s="2"/>
      <c r="B396" s="2"/>
      <c r="C396" s="2"/>
      <c r="D396" s="2"/>
      <c r="E396" s="2"/>
      <c r="F396" s="2"/>
    </row>
    <row r="397" spans="1:6" ht="12.75">
      <c r="A397" s="2"/>
      <c r="B397" s="2"/>
      <c r="C397" s="2"/>
      <c r="D397" s="2"/>
      <c r="E397" s="2"/>
      <c r="F397" s="2"/>
    </row>
    <row r="398" spans="1:6" ht="12.75">
      <c r="A398" s="2"/>
      <c r="B398" s="2"/>
      <c r="C398" s="2"/>
      <c r="D398" s="2"/>
      <c r="E398" s="2"/>
      <c r="F398" s="2"/>
    </row>
    <row r="399" spans="1:6" ht="12.75">
      <c r="A399" s="2"/>
      <c r="B399" s="2"/>
      <c r="C399" s="2"/>
      <c r="D399" s="2"/>
      <c r="E399" s="2"/>
      <c r="F399" s="2"/>
    </row>
    <row r="400" spans="1:6" ht="12.75">
      <c r="A400" s="2"/>
      <c r="B400" s="2"/>
      <c r="C400" s="2"/>
      <c r="D400" s="2"/>
      <c r="E400" s="2"/>
      <c r="F400" s="2"/>
    </row>
    <row r="401" spans="1:6" ht="12.75">
      <c r="A401" s="2"/>
      <c r="B401" s="2"/>
      <c r="C401" s="2"/>
      <c r="D401" s="2"/>
      <c r="E401" s="2"/>
      <c r="F401" s="2"/>
    </row>
    <row r="402" spans="1:6" ht="12.75">
      <c r="A402" s="2"/>
      <c r="B402" s="2"/>
      <c r="C402" s="2"/>
      <c r="D402" s="2"/>
      <c r="E402" s="2"/>
      <c r="F402" s="2"/>
    </row>
    <row r="403" spans="1:6" ht="12.75">
      <c r="A403" s="2"/>
      <c r="B403" s="2"/>
      <c r="C403" s="2"/>
      <c r="D403" s="2"/>
      <c r="E403" s="2"/>
      <c r="F403" s="2"/>
    </row>
    <row r="404" spans="1:6" ht="12.75">
      <c r="A404" s="2"/>
      <c r="B404" s="2"/>
      <c r="C404" s="2"/>
      <c r="D404" s="2"/>
      <c r="E404" s="2"/>
      <c r="F404" s="2"/>
    </row>
    <row r="405" spans="1:6" ht="12.75">
      <c r="A405" s="2"/>
      <c r="B405" s="2"/>
      <c r="C405" s="2"/>
      <c r="D405" s="2"/>
      <c r="E405" s="2"/>
      <c r="F405" s="2"/>
    </row>
    <row r="406" spans="1:6" ht="12.75">
      <c r="A406" s="2"/>
      <c r="B406" s="2"/>
      <c r="C406" s="2"/>
      <c r="D406" s="2"/>
      <c r="E406" s="2"/>
      <c r="F406" s="2"/>
    </row>
    <row r="407" spans="1:6" ht="12.75">
      <c r="A407" s="2"/>
      <c r="B407" s="2"/>
      <c r="C407" s="2"/>
      <c r="D407" s="2"/>
      <c r="E407" s="2"/>
      <c r="F407" s="2"/>
    </row>
    <row r="408" spans="1:6" ht="12.75">
      <c r="A408" s="2"/>
      <c r="B408" s="2"/>
      <c r="C408" s="2"/>
      <c r="D408" s="2"/>
      <c r="E408" s="2"/>
      <c r="F408" s="2"/>
    </row>
    <row r="409" spans="1:6" ht="12.75">
      <c r="A409" s="2"/>
      <c r="B409" s="2"/>
      <c r="C409" s="2"/>
      <c r="D409" s="2"/>
      <c r="E409" s="2"/>
      <c r="F409" s="2"/>
    </row>
    <row r="410" spans="1:6" ht="12.75">
      <c r="A410" s="2"/>
      <c r="B410" s="2"/>
      <c r="C410" s="2"/>
      <c r="D410" s="2"/>
      <c r="E410" s="2"/>
      <c r="F410" s="2"/>
    </row>
    <row r="411" spans="1:6" ht="12.75">
      <c r="A411" s="2"/>
      <c r="B411" s="2"/>
      <c r="C411" s="2"/>
      <c r="D411" s="2"/>
      <c r="E411" s="2"/>
      <c r="F411" s="2"/>
    </row>
    <row r="412" spans="1:6" ht="12.75">
      <c r="A412" s="2"/>
      <c r="B412" s="2"/>
      <c r="C412" s="2"/>
      <c r="D412" s="2"/>
      <c r="E412" s="2"/>
      <c r="F412" s="2"/>
    </row>
    <row r="413" spans="1:6" ht="12.75">
      <c r="A413" s="2"/>
      <c r="B413" s="2"/>
      <c r="C413" s="2"/>
      <c r="D413" s="2"/>
      <c r="E413" s="2"/>
      <c r="F413" s="2"/>
    </row>
    <row r="414" spans="1:6" ht="12.75">
      <c r="A414" s="2"/>
      <c r="B414" s="2"/>
      <c r="C414" s="2"/>
      <c r="D414" s="2"/>
      <c r="E414" s="2"/>
      <c r="F414" s="2"/>
    </row>
  </sheetData>
  <sheetProtection/>
  <mergeCells count="12">
    <mergeCell ref="A34:A35"/>
    <mergeCell ref="A5:F5"/>
    <mergeCell ref="E1:F1"/>
    <mergeCell ref="A4:F4"/>
    <mergeCell ref="A6:F6"/>
    <mergeCell ref="A7:F7"/>
    <mergeCell ref="G34:G35"/>
    <mergeCell ref="E34:E35"/>
    <mergeCell ref="F34:F35"/>
    <mergeCell ref="B34:B35"/>
    <mergeCell ref="C34:C35"/>
    <mergeCell ref="D34:D35"/>
  </mergeCells>
  <hyperlinks>
    <hyperlink ref="A178" r:id="rId1" display="consultantplus://offline/ref=B4222A4784C72B00C7975CF82C9F5060B37BF57D0D92A2F703D7B567BC9E952E9375CD7728F8B598O6hBH"/>
  </hyperlinks>
  <printOptions/>
  <pageMargins left="0.58" right="0.3937007874015748" top="0.7874015748031497" bottom="0.7874015748031497" header="0.23" footer="0.15748031496062992"/>
  <pageSetup fitToHeight="0" fitToWidth="1" horizontalDpi="600" verticalDpi="600" orientation="portrait" paperSize="9" scale="79" r:id="rId2"/>
  <headerFooter alignWithMargins="0">
    <oddFooter>&amp;R&amp;P</oddFooter>
  </headerFooter>
  <ignoredErrors>
    <ignoredError sqref="F92" formula="1"/>
    <ignoredError sqref="D39 D34 D175:D180 D36:D3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Моисеев Олег Александрович</dc:creator>
  <cp:keywords/>
  <dc:description/>
  <cp:lastModifiedBy>Admin</cp:lastModifiedBy>
  <cp:lastPrinted>2013-03-25T13:47:33Z</cp:lastPrinted>
  <dcterms:created xsi:type="dcterms:W3CDTF">2004-10-15T05:45:54Z</dcterms:created>
  <dcterms:modified xsi:type="dcterms:W3CDTF">2013-04-01T11:35:49Z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